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/>
  </bookViews>
  <sheets>
    <sheet name="Лист3" sheetId="3" r:id="rId1"/>
  </sheets>
  <calcPr calcId="125725"/>
</workbook>
</file>

<file path=xl/calcChain.xml><?xml version="1.0" encoding="utf-8"?>
<calcChain xmlns="http://schemas.openxmlformats.org/spreadsheetml/2006/main">
  <c r="H291" i="3"/>
  <c r="H293"/>
  <c r="H292"/>
  <c r="H296"/>
  <c r="H295" s="1"/>
  <c r="H301"/>
  <c r="H302"/>
  <c r="H329"/>
  <c r="H328" s="1"/>
  <c r="H327" s="1"/>
  <c r="H325"/>
  <c r="H324" s="1"/>
  <c r="H321" s="1"/>
  <c r="H308"/>
  <c r="H307"/>
  <c r="H306" s="1"/>
  <c r="H299"/>
  <c r="H298" s="1"/>
  <c r="H289"/>
  <c r="H288" s="1"/>
  <c r="H286"/>
  <c r="H285" s="1"/>
  <c r="H284" s="1"/>
  <c r="H282"/>
  <c r="H281" s="1"/>
  <c r="H280" s="1"/>
  <c r="H275"/>
  <c r="H274" s="1"/>
  <c r="H273" s="1"/>
  <c r="H272" s="1"/>
  <c r="H253"/>
  <c r="H252" s="1"/>
  <c r="H248"/>
  <c r="H247" s="1"/>
  <c r="H243"/>
  <c r="H242" s="1"/>
  <c r="H236"/>
  <c r="H235" s="1"/>
  <c r="H228"/>
  <c r="H227" s="1"/>
  <c r="H223"/>
  <c r="H222" s="1"/>
  <c r="H180"/>
  <c r="H167"/>
  <c r="H166" s="1"/>
  <c r="H165" s="1"/>
  <c r="H164" s="1"/>
  <c r="H161"/>
  <c r="H160" s="1"/>
  <c r="H159" s="1"/>
  <c r="H157" s="1"/>
  <c r="H136"/>
  <c r="H135" s="1"/>
  <c r="H131"/>
  <c r="H128"/>
  <c r="H127" s="1"/>
  <c r="H117"/>
  <c r="H116" s="1"/>
  <c r="H115" s="1"/>
  <c r="H52"/>
  <c r="H51" s="1"/>
  <c r="H49"/>
  <c r="H43"/>
  <c r="H35"/>
  <c r="H28"/>
  <c r="H27"/>
  <c r="H20"/>
  <c r="H19" s="1"/>
  <c r="H18" s="1"/>
  <c r="H156" l="1"/>
  <c r="H279"/>
  <c r="H271" s="1"/>
  <c r="H34"/>
  <c r="H26" s="1"/>
  <c r="I103"/>
  <c r="J103"/>
  <c r="K103"/>
  <c r="L103"/>
  <c r="H104"/>
  <c r="H103" s="1"/>
  <c r="H105"/>
  <c r="H262"/>
  <c r="H261" s="1"/>
  <c r="H263"/>
  <c r="H113" l="1"/>
  <c r="H112" s="1"/>
  <c r="H109" l="1"/>
  <c r="H108" s="1"/>
  <c r="H107" s="1"/>
  <c r="H175"/>
  <c r="H174" s="1"/>
  <c r="H71"/>
  <c r="H95" l="1"/>
  <c r="H67"/>
  <c r="H60"/>
  <c r="H39"/>
  <c r="H32"/>
  <c r="H24"/>
  <c r="H102"/>
  <c r="H101" s="1"/>
  <c r="L101"/>
  <c r="K101"/>
  <c r="J101"/>
  <c r="I101"/>
  <c r="H98"/>
  <c r="H97" s="1"/>
  <c r="L97"/>
  <c r="K97"/>
  <c r="J97"/>
  <c r="I97"/>
  <c r="H94"/>
  <c r="H93" s="1"/>
  <c r="L93"/>
  <c r="K93"/>
  <c r="J93"/>
  <c r="I93"/>
  <c r="I69"/>
  <c r="J69"/>
  <c r="K69"/>
  <c r="L69"/>
  <c r="I47"/>
  <c r="J47"/>
  <c r="K47"/>
  <c r="L47"/>
  <c r="H48"/>
  <c r="H47" s="1"/>
  <c r="I45"/>
  <c r="J45"/>
  <c r="K45"/>
  <c r="L45"/>
  <c r="I73"/>
  <c r="J73"/>
  <c r="K73"/>
  <c r="L73"/>
  <c r="I76"/>
  <c r="J76"/>
  <c r="K76"/>
  <c r="L76"/>
  <c r="I133"/>
  <c r="I132" s="1"/>
  <c r="I131" s="1"/>
  <c r="I130" s="1"/>
  <c r="J133"/>
  <c r="J132" s="1"/>
  <c r="J131" s="1"/>
  <c r="J130" s="1"/>
  <c r="K133"/>
  <c r="K132" s="1"/>
  <c r="K131" s="1"/>
  <c r="K130" s="1"/>
  <c r="L133"/>
  <c r="L132" s="1"/>
  <c r="L131" s="1"/>
  <c r="L130" s="1"/>
  <c r="I138"/>
  <c r="I137" s="1"/>
  <c r="I136" s="1"/>
  <c r="I135" s="1"/>
  <c r="J138"/>
  <c r="J137" s="1"/>
  <c r="J136" s="1"/>
  <c r="J135" s="1"/>
  <c r="K138"/>
  <c r="K137" s="1"/>
  <c r="K136" s="1"/>
  <c r="K135" s="1"/>
  <c r="L138"/>
  <c r="L137" s="1"/>
  <c r="L136" s="1"/>
  <c r="L135" s="1"/>
  <c r="I147"/>
  <c r="I146" s="1"/>
  <c r="J147"/>
  <c r="J146" s="1"/>
  <c r="K147"/>
  <c r="K146" s="1"/>
  <c r="L147"/>
  <c r="L146" s="1"/>
  <c r="I153"/>
  <c r="J153"/>
  <c r="K153"/>
  <c r="L153"/>
  <c r="I187"/>
  <c r="J187"/>
  <c r="K187"/>
  <c r="L187"/>
  <c r="I192"/>
  <c r="J192"/>
  <c r="K192"/>
  <c r="L192"/>
  <c r="I219"/>
  <c r="J219"/>
  <c r="K219"/>
  <c r="L219"/>
  <c r="I225"/>
  <c r="J225"/>
  <c r="K225"/>
  <c r="L225"/>
  <c r="I245"/>
  <c r="J245"/>
  <c r="K245"/>
  <c r="L245"/>
  <c r="I269"/>
  <c r="J269"/>
  <c r="K269"/>
  <c r="L269"/>
  <c r="I310"/>
  <c r="J310"/>
  <c r="K310"/>
  <c r="L310"/>
  <c r="H38"/>
  <c r="H37" s="1"/>
  <c r="H158"/>
  <c r="H134"/>
  <c r="H133" s="1"/>
  <c r="H246"/>
  <c r="H245" s="1"/>
  <c r="I255"/>
  <c r="J255"/>
  <c r="K255"/>
  <c r="L255"/>
  <c r="H257"/>
  <c r="H91" l="1"/>
  <c r="H90" s="1"/>
  <c r="H99"/>
  <c r="I100"/>
  <c r="I99" s="1"/>
  <c r="K92"/>
  <c r="K91" s="1"/>
  <c r="J92"/>
  <c r="J91" s="1"/>
  <c r="K100"/>
  <c r="K99" s="1"/>
  <c r="J44"/>
  <c r="I92"/>
  <c r="I91" s="1"/>
  <c r="J100"/>
  <c r="J99" s="1"/>
  <c r="L100"/>
  <c r="L99" s="1"/>
  <c r="L92"/>
  <c r="L91" s="1"/>
  <c r="K44"/>
  <c r="I44"/>
  <c r="L44"/>
  <c r="H130"/>
  <c r="H356"/>
  <c r="H355" s="1"/>
  <c r="H353" s="1"/>
  <c r="H352" s="1"/>
  <c r="H351" s="1"/>
  <c r="H349" s="1"/>
  <c r="H348" s="1"/>
  <c r="I119"/>
  <c r="I118" s="1"/>
  <c r="I117" s="1"/>
  <c r="I116" s="1"/>
  <c r="J119"/>
  <c r="J118" s="1"/>
  <c r="J117" s="1"/>
  <c r="J116" s="1"/>
  <c r="K119"/>
  <c r="K118" s="1"/>
  <c r="K117" s="1"/>
  <c r="K116" s="1"/>
  <c r="L119"/>
  <c r="L118" s="1"/>
  <c r="L117" s="1"/>
  <c r="L116" s="1"/>
  <c r="H121"/>
  <c r="L191"/>
  <c r="L190" s="1"/>
  <c r="K191"/>
  <c r="K190" s="1"/>
  <c r="J191"/>
  <c r="J190" s="1"/>
  <c r="I191"/>
  <c r="I190" s="1"/>
  <c r="I145"/>
  <c r="I144" s="1"/>
  <c r="H148"/>
  <c r="H147" s="1"/>
  <c r="L347"/>
  <c r="L346" s="1"/>
  <c r="L345" s="1"/>
  <c r="L343" s="1"/>
  <c r="L342" s="1"/>
  <c r="K347"/>
  <c r="K346" s="1"/>
  <c r="K345" s="1"/>
  <c r="K343" s="1"/>
  <c r="K342" s="1"/>
  <c r="J347"/>
  <c r="J346" s="1"/>
  <c r="J345" s="1"/>
  <c r="J343" s="1"/>
  <c r="J342" s="1"/>
  <c r="I347"/>
  <c r="I346" s="1"/>
  <c r="I345" s="1"/>
  <c r="I343" s="1"/>
  <c r="I342" s="1"/>
  <c r="I309"/>
  <c r="I308" s="1"/>
  <c r="I307" s="1"/>
  <c r="J309"/>
  <c r="J308" s="1"/>
  <c r="J307" s="1"/>
  <c r="K309"/>
  <c r="K308" s="1"/>
  <c r="K307" s="1"/>
  <c r="L309"/>
  <c r="L308" s="1"/>
  <c r="L307" s="1"/>
  <c r="I244"/>
  <c r="I243" s="1"/>
  <c r="I242" s="1"/>
  <c r="J244"/>
  <c r="J243" s="1"/>
  <c r="J242" s="1"/>
  <c r="K244"/>
  <c r="K243" s="1"/>
  <c r="K242" s="1"/>
  <c r="L244"/>
  <c r="L243" s="1"/>
  <c r="L242" s="1"/>
  <c r="I224"/>
  <c r="I223" s="1"/>
  <c r="I222" s="1"/>
  <c r="J224"/>
  <c r="J223" s="1"/>
  <c r="J222" s="1"/>
  <c r="K224"/>
  <c r="K223" s="1"/>
  <c r="K222" s="1"/>
  <c r="L224"/>
  <c r="L223" s="1"/>
  <c r="L222" s="1"/>
  <c r="I230"/>
  <c r="I229" s="1"/>
  <c r="I228" s="1"/>
  <c r="I227" s="1"/>
  <c r="J230"/>
  <c r="J229" s="1"/>
  <c r="J228" s="1"/>
  <c r="J227" s="1"/>
  <c r="K230"/>
  <c r="K229" s="1"/>
  <c r="K228" s="1"/>
  <c r="K227" s="1"/>
  <c r="L230"/>
  <c r="L229" s="1"/>
  <c r="L228" s="1"/>
  <c r="L227" s="1"/>
  <c r="H232"/>
  <c r="I355"/>
  <c r="I354" s="1"/>
  <c r="I353" s="1"/>
  <c r="I352" s="1"/>
  <c r="I349" s="1"/>
  <c r="I348" s="1"/>
  <c r="J355"/>
  <c r="J354" s="1"/>
  <c r="J353" s="1"/>
  <c r="J352" s="1"/>
  <c r="J349" s="1"/>
  <c r="J348" s="1"/>
  <c r="K355"/>
  <c r="K354" s="1"/>
  <c r="K353" s="1"/>
  <c r="K352" s="1"/>
  <c r="K349" s="1"/>
  <c r="K348" s="1"/>
  <c r="L355"/>
  <c r="L354" s="1"/>
  <c r="L353" s="1"/>
  <c r="L352" s="1"/>
  <c r="L349" s="1"/>
  <c r="L348" s="1"/>
  <c r="I340"/>
  <c r="I339" s="1"/>
  <c r="I338" s="1"/>
  <c r="I337" s="1"/>
  <c r="J340"/>
  <c r="J339" s="1"/>
  <c r="J338" s="1"/>
  <c r="J337" s="1"/>
  <c r="K340"/>
  <c r="K339" s="1"/>
  <c r="K338" s="1"/>
  <c r="K337" s="1"/>
  <c r="L340"/>
  <c r="L339" s="1"/>
  <c r="L338" s="1"/>
  <c r="L337" s="1"/>
  <c r="H341"/>
  <c r="H340" s="1"/>
  <c r="H338" s="1"/>
  <c r="H337" s="1"/>
  <c r="I335"/>
  <c r="I334" s="1"/>
  <c r="I333" s="1"/>
  <c r="I332" s="1"/>
  <c r="J335"/>
  <c r="J334" s="1"/>
  <c r="J333" s="1"/>
  <c r="J332" s="1"/>
  <c r="K335"/>
  <c r="K334" s="1"/>
  <c r="K333" s="1"/>
  <c r="K332" s="1"/>
  <c r="L335"/>
  <c r="L334" s="1"/>
  <c r="L333" s="1"/>
  <c r="L332" s="1"/>
  <c r="H336"/>
  <c r="H335" s="1"/>
  <c r="H333" s="1"/>
  <c r="H332" s="1"/>
  <c r="I322"/>
  <c r="I321" s="1"/>
  <c r="J322"/>
  <c r="J321" s="1"/>
  <c r="K322"/>
  <c r="K321" s="1"/>
  <c r="L322"/>
  <c r="L321" s="1"/>
  <c r="H323"/>
  <c r="H322" s="1"/>
  <c r="I317"/>
  <c r="I316" s="1"/>
  <c r="I315" s="1"/>
  <c r="I314" s="1"/>
  <c r="J317"/>
  <c r="J316" s="1"/>
  <c r="J315" s="1"/>
  <c r="J314" s="1"/>
  <c r="K317"/>
  <c r="K316" s="1"/>
  <c r="K315" s="1"/>
  <c r="K314" s="1"/>
  <c r="L317"/>
  <c r="L316" s="1"/>
  <c r="L315" s="1"/>
  <c r="L314" s="1"/>
  <c r="H319"/>
  <c r="H318"/>
  <c r="H312"/>
  <c r="H311"/>
  <c r="I287"/>
  <c r="I286" s="1"/>
  <c r="I285" s="1"/>
  <c r="J287"/>
  <c r="J286" s="1"/>
  <c r="J285" s="1"/>
  <c r="K287"/>
  <c r="K286" s="1"/>
  <c r="K285" s="1"/>
  <c r="L287"/>
  <c r="L286" s="1"/>
  <c r="L285" s="1"/>
  <c r="I283"/>
  <c r="I282" s="1"/>
  <c r="I281" s="1"/>
  <c r="J283"/>
  <c r="J282" s="1"/>
  <c r="J281" s="1"/>
  <c r="K283"/>
  <c r="K282" s="1"/>
  <c r="K281" s="1"/>
  <c r="L283"/>
  <c r="L282" s="1"/>
  <c r="L281" s="1"/>
  <c r="I277"/>
  <c r="I276" s="1"/>
  <c r="I275" s="1"/>
  <c r="I274" s="1"/>
  <c r="I272" s="1"/>
  <c r="J277"/>
  <c r="J276" s="1"/>
  <c r="J275" s="1"/>
  <c r="J274" s="1"/>
  <c r="J272" s="1"/>
  <c r="K277"/>
  <c r="K276" s="1"/>
  <c r="K275" s="1"/>
  <c r="K274" s="1"/>
  <c r="K272" s="1"/>
  <c r="L277"/>
  <c r="L276" s="1"/>
  <c r="L275" s="1"/>
  <c r="L274" s="1"/>
  <c r="L272" s="1"/>
  <c r="H278"/>
  <c r="H277" s="1"/>
  <c r="I268"/>
  <c r="I267" s="1"/>
  <c r="I266" s="1"/>
  <c r="I260" s="1"/>
  <c r="I259" s="1"/>
  <c r="J268"/>
  <c r="J267" s="1"/>
  <c r="J266" s="1"/>
  <c r="J260" s="1"/>
  <c r="J259" s="1"/>
  <c r="K268"/>
  <c r="K267" s="1"/>
  <c r="K266" s="1"/>
  <c r="K260" s="1"/>
  <c r="K259" s="1"/>
  <c r="L268"/>
  <c r="L267" s="1"/>
  <c r="L266" s="1"/>
  <c r="L260" s="1"/>
  <c r="L259" s="1"/>
  <c r="H270"/>
  <c r="H269" s="1"/>
  <c r="I254"/>
  <c r="I253" s="1"/>
  <c r="I252" s="1"/>
  <c r="J254"/>
  <c r="J253" s="1"/>
  <c r="J252" s="1"/>
  <c r="K254"/>
  <c r="K253" s="1"/>
  <c r="K252" s="1"/>
  <c r="L254"/>
  <c r="L253" s="1"/>
  <c r="L252" s="1"/>
  <c r="H258"/>
  <c r="H256"/>
  <c r="I250"/>
  <c r="I249" s="1"/>
  <c r="I248" s="1"/>
  <c r="I247" s="1"/>
  <c r="J250"/>
  <c r="J249" s="1"/>
  <c r="J248" s="1"/>
  <c r="J247" s="1"/>
  <c r="K250"/>
  <c r="K249" s="1"/>
  <c r="K248" s="1"/>
  <c r="K247" s="1"/>
  <c r="L250"/>
  <c r="L249" s="1"/>
  <c r="L248" s="1"/>
  <c r="L247" s="1"/>
  <c r="H250"/>
  <c r="L238"/>
  <c r="L237" s="1"/>
  <c r="L236" s="1"/>
  <c r="L235" s="1"/>
  <c r="I238"/>
  <c r="I237" s="1"/>
  <c r="I236" s="1"/>
  <c r="I235" s="1"/>
  <c r="J238"/>
  <c r="J237" s="1"/>
  <c r="J236" s="1"/>
  <c r="J235" s="1"/>
  <c r="K238"/>
  <c r="K237" s="1"/>
  <c r="K236" s="1"/>
  <c r="K235" s="1"/>
  <c r="H240"/>
  <c r="H241"/>
  <c r="H239"/>
  <c r="H233"/>
  <c r="H234"/>
  <c r="H231"/>
  <c r="H226"/>
  <c r="H225" s="1"/>
  <c r="I218"/>
  <c r="I217" s="1"/>
  <c r="I216" s="1"/>
  <c r="J218"/>
  <c r="J217" s="1"/>
  <c r="J216" s="1"/>
  <c r="K218"/>
  <c r="K217" s="1"/>
  <c r="K216" s="1"/>
  <c r="L218"/>
  <c r="L217" s="1"/>
  <c r="L216" s="1"/>
  <c r="H221"/>
  <c r="H220"/>
  <c r="I213"/>
  <c r="I212" s="1"/>
  <c r="I211" s="1"/>
  <c r="I210" s="1"/>
  <c r="J213"/>
  <c r="J212" s="1"/>
  <c r="J211" s="1"/>
  <c r="J210" s="1"/>
  <c r="K213"/>
  <c r="K212" s="1"/>
  <c r="K211" s="1"/>
  <c r="K210" s="1"/>
  <c r="L213"/>
  <c r="L212" s="1"/>
  <c r="L211" s="1"/>
  <c r="L210" s="1"/>
  <c r="H214"/>
  <c r="H213" s="1"/>
  <c r="H211" s="1"/>
  <c r="H210" s="1"/>
  <c r="I209"/>
  <c r="I208" s="1"/>
  <c r="I207" s="1"/>
  <c r="J209"/>
  <c r="J208" s="1"/>
  <c r="J207" s="1"/>
  <c r="K209"/>
  <c r="K208" s="1"/>
  <c r="K207" s="1"/>
  <c r="L209"/>
  <c r="L208" s="1"/>
  <c r="L207" s="1"/>
  <c r="I204"/>
  <c r="I203" s="1"/>
  <c r="I202" s="1"/>
  <c r="I201" s="1"/>
  <c r="J204"/>
  <c r="J203" s="1"/>
  <c r="J202" s="1"/>
  <c r="J201" s="1"/>
  <c r="K204"/>
  <c r="K203" s="1"/>
  <c r="K202" s="1"/>
  <c r="K201" s="1"/>
  <c r="L204"/>
  <c r="L203" s="1"/>
  <c r="L202" s="1"/>
  <c r="L201" s="1"/>
  <c r="H205"/>
  <c r="H204" s="1"/>
  <c r="H202" s="1"/>
  <c r="H201" s="1"/>
  <c r="H200" s="1"/>
  <c r="I198"/>
  <c r="I197" s="1"/>
  <c r="I196" s="1"/>
  <c r="J198"/>
  <c r="J197" s="1"/>
  <c r="J196" s="1"/>
  <c r="K198"/>
  <c r="K197" s="1"/>
  <c r="K196" s="1"/>
  <c r="L198"/>
  <c r="L197" s="1"/>
  <c r="L196" s="1"/>
  <c r="H199"/>
  <c r="H198" s="1"/>
  <c r="H197" s="1"/>
  <c r="H196" s="1"/>
  <c r="H194"/>
  <c r="H195"/>
  <c r="H193"/>
  <c r="I186"/>
  <c r="I185" s="1"/>
  <c r="I184" s="1"/>
  <c r="J186"/>
  <c r="J185" s="1"/>
  <c r="J184" s="1"/>
  <c r="K186"/>
  <c r="K185" s="1"/>
  <c r="K184" s="1"/>
  <c r="L186"/>
  <c r="L185" s="1"/>
  <c r="L184" s="1"/>
  <c r="H188"/>
  <c r="H187" s="1"/>
  <c r="I177"/>
  <c r="I176" s="1"/>
  <c r="I175" s="1"/>
  <c r="J177"/>
  <c r="J176" s="1"/>
  <c r="J175" s="1"/>
  <c r="K177"/>
  <c r="K176" s="1"/>
  <c r="K175" s="1"/>
  <c r="L177"/>
  <c r="L176" s="1"/>
  <c r="L175" s="1"/>
  <c r="I182"/>
  <c r="I181" s="1"/>
  <c r="I180" s="1"/>
  <c r="J182"/>
  <c r="J181" s="1"/>
  <c r="J180" s="1"/>
  <c r="K182"/>
  <c r="K181" s="1"/>
  <c r="K180" s="1"/>
  <c r="L182"/>
  <c r="L181" s="1"/>
  <c r="L180" s="1"/>
  <c r="H183"/>
  <c r="H182" s="1"/>
  <c r="H179"/>
  <c r="H178"/>
  <c r="I169"/>
  <c r="I168" s="1"/>
  <c r="I167" s="1"/>
  <c r="I166" s="1"/>
  <c r="I164" s="1"/>
  <c r="J169"/>
  <c r="J168" s="1"/>
  <c r="J167" s="1"/>
  <c r="J166" s="1"/>
  <c r="J164" s="1"/>
  <c r="K169"/>
  <c r="K168" s="1"/>
  <c r="K167" s="1"/>
  <c r="K166" s="1"/>
  <c r="K164" s="1"/>
  <c r="L169"/>
  <c r="L168" s="1"/>
  <c r="L167" s="1"/>
  <c r="L166" s="1"/>
  <c r="L164" s="1"/>
  <c r="H170"/>
  <c r="H169" s="1"/>
  <c r="I162"/>
  <c r="I161" s="1"/>
  <c r="I160" s="1"/>
  <c r="J162"/>
  <c r="J161" s="1"/>
  <c r="J160" s="1"/>
  <c r="K162"/>
  <c r="K161" s="1"/>
  <c r="K160" s="1"/>
  <c r="L162"/>
  <c r="L161" s="1"/>
  <c r="L160" s="1"/>
  <c r="H163"/>
  <c r="I152"/>
  <c r="I151" s="1"/>
  <c r="I150" s="1"/>
  <c r="J152"/>
  <c r="J151" s="1"/>
  <c r="J150" s="1"/>
  <c r="K152"/>
  <c r="K151" s="1"/>
  <c r="K150" s="1"/>
  <c r="L152"/>
  <c r="L151" s="1"/>
  <c r="L150" s="1"/>
  <c r="H155"/>
  <c r="H154"/>
  <c r="I127"/>
  <c r="I126" s="1"/>
  <c r="I125" s="1"/>
  <c r="I124" s="1"/>
  <c r="J127"/>
  <c r="J126" s="1"/>
  <c r="J125" s="1"/>
  <c r="J124" s="1"/>
  <c r="K127"/>
  <c r="K126" s="1"/>
  <c r="K125" s="1"/>
  <c r="K124" s="1"/>
  <c r="L127"/>
  <c r="L126" s="1"/>
  <c r="L125" s="1"/>
  <c r="L124" s="1"/>
  <c r="I122"/>
  <c r="J122"/>
  <c r="K122"/>
  <c r="L122"/>
  <c r="H123"/>
  <c r="H122" s="1"/>
  <c r="H120"/>
  <c r="I88"/>
  <c r="J88"/>
  <c r="K88"/>
  <c r="L88"/>
  <c r="H89"/>
  <c r="H88" s="1"/>
  <c r="H139" s="1"/>
  <c r="H138" s="1"/>
  <c r="I84"/>
  <c r="J84"/>
  <c r="K84"/>
  <c r="L84"/>
  <c r="I86"/>
  <c r="J86"/>
  <c r="K86"/>
  <c r="L86"/>
  <c r="H87"/>
  <c r="H86" s="1"/>
  <c r="H85"/>
  <c r="H84" s="1"/>
  <c r="H80"/>
  <c r="H78"/>
  <c r="H79"/>
  <c r="H81"/>
  <c r="H77"/>
  <c r="H75"/>
  <c r="H74"/>
  <c r="I65"/>
  <c r="I64" s="1"/>
  <c r="I63" s="1"/>
  <c r="J65"/>
  <c r="K65"/>
  <c r="L65"/>
  <c r="H70"/>
  <c r="H69" s="1"/>
  <c r="H66"/>
  <c r="H65" s="1"/>
  <c r="I58"/>
  <c r="I57" s="1"/>
  <c r="I56" s="1"/>
  <c r="I55" s="1"/>
  <c r="J58"/>
  <c r="J57" s="1"/>
  <c r="J56" s="1"/>
  <c r="J55" s="1"/>
  <c r="K58"/>
  <c r="K57" s="1"/>
  <c r="K56" s="1"/>
  <c r="K55" s="1"/>
  <c r="L58"/>
  <c r="L57" s="1"/>
  <c r="L56" s="1"/>
  <c r="L55" s="1"/>
  <c r="H59"/>
  <c r="H58" s="1"/>
  <c r="I53"/>
  <c r="I52" s="1"/>
  <c r="I51" s="1"/>
  <c r="J53"/>
  <c r="J52" s="1"/>
  <c r="J51" s="1"/>
  <c r="K53"/>
  <c r="K52" s="1"/>
  <c r="K51" s="1"/>
  <c r="L53"/>
  <c r="L52" s="1"/>
  <c r="L51" s="1"/>
  <c r="H46"/>
  <c r="H45" s="1"/>
  <c r="I37"/>
  <c r="J37"/>
  <c r="K37"/>
  <c r="L37"/>
  <c r="I41"/>
  <c r="J41"/>
  <c r="K41"/>
  <c r="L41"/>
  <c r="H42"/>
  <c r="H41" s="1"/>
  <c r="I30"/>
  <c r="I29" s="1"/>
  <c r="I28" s="1"/>
  <c r="I27" s="1"/>
  <c r="J30"/>
  <c r="J29" s="1"/>
  <c r="J28" s="1"/>
  <c r="J27" s="1"/>
  <c r="K30"/>
  <c r="K29" s="1"/>
  <c r="K28" s="1"/>
  <c r="K27" s="1"/>
  <c r="L30"/>
  <c r="L29" s="1"/>
  <c r="L28" s="1"/>
  <c r="L27" s="1"/>
  <c r="H31"/>
  <c r="H30" s="1"/>
  <c r="I22"/>
  <c r="I21" s="1"/>
  <c r="I20" s="1"/>
  <c r="I19" s="1"/>
  <c r="I18" s="1"/>
  <c r="J22"/>
  <c r="J21" s="1"/>
  <c r="J20" s="1"/>
  <c r="J19" s="1"/>
  <c r="J18" s="1"/>
  <c r="K22"/>
  <c r="K21" s="1"/>
  <c r="K20" s="1"/>
  <c r="K19" s="1"/>
  <c r="K18" s="1"/>
  <c r="L22"/>
  <c r="L21" s="1"/>
  <c r="L20" s="1"/>
  <c r="L19" s="1"/>
  <c r="L18" s="1"/>
  <c r="H23"/>
  <c r="H22" s="1"/>
  <c r="H331" l="1"/>
  <c r="H320" s="1"/>
  <c r="L90"/>
  <c r="J331"/>
  <c r="K331"/>
  <c r="I90"/>
  <c r="K90"/>
  <c r="J90"/>
  <c r="I331"/>
  <c r="L331"/>
  <c r="H73"/>
  <c r="H219"/>
  <c r="H217" s="1"/>
  <c r="H216" s="1"/>
  <c r="H215" s="1"/>
  <c r="H76"/>
  <c r="H208"/>
  <c r="H207" s="1"/>
  <c r="H206" s="1"/>
  <c r="I279"/>
  <c r="I271" s="1"/>
  <c r="J279"/>
  <c r="J271" s="1"/>
  <c r="H192"/>
  <c r="H190" s="1"/>
  <c r="H189" s="1"/>
  <c r="K279"/>
  <c r="K271" s="1"/>
  <c r="L279"/>
  <c r="L271" s="1"/>
  <c r="K174"/>
  <c r="H153"/>
  <c r="H151" s="1"/>
  <c r="H150" s="1"/>
  <c r="H149" s="1"/>
  <c r="L174"/>
  <c r="I174"/>
  <c r="J174"/>
  <c r="H310"/>
  <c r="K64"/>
  <c r="K63" s="1"/>
  <c r="I83"/>
  <c r="I82" s="1"/>
  <c r="K43"/>
  <c r="J157"/>
  <c r="J156" s="1"/>
  <c r="I72"/>
  <c r="I71" s="1"/>
  <c r="K83"/>
  <c r="K82" s="1"/>
  <c r="J36"/>
  <c r="J35" s="1"/>
  <c r="H119"/>
  <c r="I157"/>
  <c r="I156" s="1"/>
  <c r="H82"/>
  <c r="L157"/>
  <c r="L156" s="1"/>
  <c r="L72"/>
  <c r="L71" s="1"/>
  <c r="H238"/>
  <c r="K36"/>
  <c r="K35" s="1"/>
  <c r="L43"/>
  <c r="K157"/>
  <c r="K156" s="1"/>
  <c r="H255"/>
  <c r="H145"/>
  <c r="H144" s="1"/>
  <c r="H143" s="1"/>
  <c r="H142" s="1"/>
  <c r="H141" s="1"/>
  <c r="I43"/>
  <c r="L36"/>
  <c r="L35" s="1"/>
  <c r="J145"/>
  <c r="J144" s="1"/>
  <c r="J142" s="1"/>
  <c r="J141" s="1"/>
  <c r="L189"/>
  <c r="K189"/>
  <c r="H267"/>
  <c r="H266" s="1"/>
  <c r="H265" s="1"/>
  <c r="H260" s="1"/>
  <c r="H259" s="1"/>
  <c r="K72"/>
  <c r="K71" s="1"/>
  <c r="L64"/>
  <c r="L63" s="1"/>
  <c r="H230"/>
  <c r="K145"/>
  <c r="K144" s="1"/>
  <c r="K142" s="1"/>
  <c r="K141" s="1"/>
  <c r="J43"/>
  <c r="H125"/>
  <c r="H124" s="1"/>
  <c r="H111" s="1"/>
  <c r="H185"/>
  <c r="H184" s="1"/>
  <c r="H173" s="1"/>
  <c r="L145"/>
  <c r="L144" s="1"/>
  <c r="L142" s="1"/>
  <c r="L141" s="1"/>
  <c r="H177"/>
  <c r="I142"/>
  <c r="I141" s="1"/>
  <c r="I36"/>
  <c r="I35" s="1"/>
  <c r="J64"/>
  <c r="J63" s="1"/>
  <c r="L83"/>
  <c r="L82" s="1"/>
  <c r="J83"/>
  <c r="J82" s="1"/>
  <c r="J189"/>
  <c r="I189"/>
  <c r="J72"/>
  <c r="J71" s="1"/>
  <c r="L305"/>
  <c r="L304" s="1"/>
  <c r="K305"/>
  <c r="K304" s="1"/>
  <c r="J305"/>
  <c r="J304" s="1"/>
  <c r="I305"/>
  <c r="I304" s="1"/>
  <c r="H317"/>
  <c r="H315" s="1"/>
  <c r="H314" s="1"/>
  <c r="H313" s="1"/>
  <c r="H305" s="1"/>
  <c r="H304" s="1"/>
  <c r="H172" l="1"/>
  <c r="H171" s="1"/>
  <c r="H346"/>
  <c r="H345" s="1"/>
  <c r="H344" s="1"/>
  <c r="H343" s="1"/>
  <c r="H342" s="1"/>
  <c r="I62"/>
  <c r="I54" s="1"/>
  <c r="I172"/>
  <c r="I171" s="1"/>
  <c r="K34"/>
  <c r="K26" s="1"/>
  <c r="K17" s="1"/>
  <c r="K16" s="1"/>
  <c r="J34"/>
  <c r="J26" s="1"/>
  <c r="J17" s="1"/>
  <c r="J16" s="1"/>
  <c r="K62"/>
  <c r="K54" s="1"/>
  <c r="K172"/>
  <c r="K171" s="1"/>
  <c r="J62"/>
  <c r="J54" s="1"/>
  <c r="J172"/>
  <c r="J171" s="1"/>
  <c r="L62"/>
  <c r="L54" s="1"/>
  <c r="I34"/>
  <c r="I26" s="1"/>
  <c r="I17" s="1"/>
  <c r="I16" s="1"/>
  <c r="L34"/>
  <c r="L26" s="1"/>
  <c r="L17" s="1"/>
  <c r="L16" s="1"/>
  <c r="L172"/>
  <c r="L171" s="1"/>
  <c r="L320"/>
  <c r="I320"/>
  <c r="H56"/>
  <c r="H55" s="1"/>
  <c r="K320"/>
  <c r="J320"/>
  <c r="H63"/>
  <c r="H62" s="1"/>
  <c r="H54" l="1"/>
  <c r="H17" s="1"/>
  <c r="H357" s="1"/>
  <c r="I357"/>
  <c r="K357"/>
  <c r="J357"/>
  <c r="L357"/>
  <c r="H16" l="1"/>
</calcChain>
</file>

<file path=xl/sharedStrings.xml><?xml version="1.0" encoding="utf-8"?>
<sst xmlns="http://schemas.openxmlformats.org/spreadsheetml/2006/main" count="1192" uniqueCount="475">
  <si>
    <t>Наименование</t>
  </si>
  <si>
    <t>Код ГРБС</t>
  </si>
  <si>
    <t>Код раздела, подраздела</t>
  </si>
  <si>
    <t>МУНИЦИПАЛЬНЫЙ СОВЕТ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</si>
  <si>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</si>
  <si>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</si>
  <si>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</si>
  <si>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</si>
  <si>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РЕЗЕРВНЫЕ ФОНДЫ</t>
  </si>
  <si>
    <t>ДРУГИЕ ОБЩЕГОСУДАРСТВЕННЫЕ  ВОПРОСЫ</t>
  </si>
  <si>
    <t>НАЦИОНАЛЬНАЯ БЕЗОПАСНОСТЬ И ПРАВООХРАНИТЕЛЬНАЯ ДЕЯТЕЛЬНОСТЬ</t>
  </si>
  <si>
    <t xml:space="preserve"> НАЦИОНАЛЬНАЯ ЭКОНОМИКА</t>
  </si>
  <si>
    <t>ОБЩЕЭКОНОМИЧЕСКИЕ ВОПРОСЫ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</si>
  <si>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</si>
  <si>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</si>
  <si>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</si>
  <si>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муниципальных образований</t>
  </si>
  <si>
    <t>ОХРАНА ОКРУЖАЮЩЕЙ СРЕДЫ</t>
  </si>
  <si>
    <t>ДРУГИЕ ВОПРОСЫ В ОБЛАСТИ ОХРАНЫ ОКРУЖАЮЩЕЙ СРЕДЫ</t>
  </si>
  <si>
    <t>КУЛЬТУРА</t>
  </si>
  <si>
    <t>Организация и проведение мероприятий по сохранению и развитию местных традиций и обрядов</t>
  </si>
  <si>
    <t>СОЦИАЛЬНАЯ ПОЛИТИКА</t>
  </si>
  <si>
    <t>ОХРАНА СЕМЬИ И ДЕТСТВА</t>
  </si>
  <si>
    <t>ФИЗИЧЕСКАЯ КУЛЬТУРА И СПОРТ</t>
  </si>
  <si>
    <t>МАССОВЫЙ СПОРТ</t>
  </si>
  <si>
    <t>СРЕДСТВА МАССОВОЙ ИНФОРМАЦИИ</t>
  </si>
  <si>
    <t>ИТОГО:</t>
  </si>
  <si>
    <t>ЗАЩИТА НАСЕЛЕНИЯ  И ТЕРРИТОРИИ ОТ ЧРЕЗВЫЧАЙНЫХ СИТУАЦИЙ ПРИРОДНОГО И ТЕХНОГЕННОГО ХАРАКТЕРА, ГРАЖДАНСКАЯ ОБОРОНА</t>
  </si>
  <si>
    <t>Участие в мероприятиях по охране окружающей среды в границах муниципального образования</t>
  </si>
  <si>
    <t>0113</t>
  </si>
  <si>
    <t>0412</t>
  </si>
  <si>
    <t>0707</t>
  </si>
  <si>
    <t>0801</t>
  </si>
  <si>
    <t>0400</t>
  </si>
  <si>
    <t>0401</t>
  </si>
  <si>
    <t>0300</t>
  </si>
  <si>
    <t>0309</t>
  </si>
  <si>
    <t>0104</t>
  </si>
  <si>
    <t>0111</t>
  </si>
  <si>
    <t>0100</t>
  </si>
  <si>
    <t>0102</t>
  </si>
  <si>
    <t>0103</t>
  </si>
  <si>
    <t>0503</t>
  </si>
  <si>
    <t>0500</t>
  </si>
  <si>
    <t>0600</t>
  </si>
  <si>
    <t>0605</t>
  </si>
  <si>
    <t>Уплата налогов, сборов и иных платежей</t>
  </si>
  <si>
    <t>870</t>
  </si>
  <si>
    <t>Резервные средства</t>
  </si>
  <si>
    <t>КУЛЬТУРА, КИНЕМАТОГРАФИЯ</t>
  </si>
  <si>
    <t>ПЕРИОДИЧЕСКАЯ ПЕЧАТЬ И ИЗДАТЕЛЬСТВА</t>
  </si>
  <si>
    <t>0800</t>
  </si>
  <si>
    <t>0705</t>
  </si>
  <si>
    <t>ОБРАЗОВАНИЕ</t>
  </si>
  <si>
    <t>0700</t>
  </si>
  <si>
    <t>Профессиональная подготовка, переподготовка и повышение квалификации</t>
  </si>
  <si>
    <t>Организация и проведение досуговых мероприятий для жителей муниципального образования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</si>
  <si>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</si>
  <si>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Содействие  развитию  малого бизнеса на территории муниципального образования</t>
  </si>
  <si>
    <t>тыс. руб.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</si>
  <si>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</si>
  <si>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</si>
  <si>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Прочая закупка товаров, работ,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</si>
  <si>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</si>
  <si>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
(муниципальных) органов</t>
  </si>
  <si>
    <t>Публичные нормативные социальные выплаты гражданам</t>
  </si>
  <si>
    <t>310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</si>
  <si>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</si>
  <si>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</si>
  <si>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Иные бюджетные ассигнования</t>
  </si>
  <si>
    <t>Содержание главы муниципального образования</t>
  </si>
  <si>
    <t>Содержание главы местной администрации</t>
  </si>
  <si>
    <t>Содержание и обеспечение деятельности местной администрации муниципального образования</t>
  </si>
  <si>
    <t>0028010</t>
  </si>
  <si>
    <t>Формирование резервного фонда  местной администрации муниципального образования</t>
  </si>
  <si>
    <t xml:space="preserve">Формирование архивных фондов органов местного самоуправления, муниципальных учреждений и предприятий </t>
  </si>
  <si>
    <t>6008020</t>
  </si>
  <si>
    <t>Организация профессионального образования 
и дополнительного профессионального образования выборных должностных лиц
местного самоуправления, членов выборных органов местного самоуправления, депутатов
муниципальных советов муниципальных образований, муниципальных служащих 
и работников муниципальных учреждений</t>
  </si>
  <si>
    <t xml:space="preserve">Проведение работ по военно-патриотическому воспитанию граждан </t>
  </si>
  <si>
    <t>Организация и проведение местных  и участие в организации и проведении городских праздничных и иных зрелищных мероприятий</t>
  </si>
  <si>
    <t>0028031</t>
  </si>
  <si>
    <t>5118032</t>
  </si>
  <si>
    <t>5118033</t>
  </si>
  <si>
    <t>Обеспечение условий для развития
на территории муниципального образования физической культуры и массового спорта, 
организация и проведение официальных физкультурных мероприятий, физкультурно-
оздоровительных мероприятий и спортивных мероприятий муниципального образования</t>
  </si>
  <si>
    <t>Учреждение печатного средства массовой
информации для опубликования муниципальных правовых актов, обсуждения проектов
муниципальных правовых актов по вопросам местного значения, доведения до сведения
жителей муниципального образования официальной информации о социально-
экономическом и культурном развитии муниципального образования, о развитии
его общественной инфраструктуры и иной официальной информации</t>
  </si>
  <si>
    <t>Социальные выплаты гражданам, кроме публичных нормативных социальных выплат</t>
  </si>
  <si>
    <t>0020011</t>
  </si>
  <si>
    <t>0020021</t>
  </si>
  <si>
    <t>0020022</t>
  </si>
  <si>
    <t>Содержание и обеспечение деятельности представительного органа муниципального образования</t>
  </si>
  <si>
    <t>0020031</t>
  </si>
  <si>
    <t>0020032</t>
  </si>
  <si>
    <t>0920071</t>
  </si>
  <si>
    <t>0920441</t>
  </si>
  <si>
    <t>2190081</t>
  </si>
  <si>
    <t>2190091</t>
  </si>
  <si>
    <t>5100101</t>
  </si>
  <si>
    <t>5100102</t>
  </si>
  <si>
    <t>3450111</t>
  </si>
  <si>
    <t>6000131</t>
  </si>
  <si>
    <t>6000141</t>
  </si>
  <si>
    <t>6000161</t>
  </si>
  <si>
    <t>6000162</t>
  </si>
  <si>
    <t>7950491</t>
  </si>
  <si>
    <t>4100171</t>
  </si>
  <si>
    <t>4280181</t>
  </si>
  <si>
    <t>5050231</t>
  </si>
  <si>
    <t>4570251</t>
  </si>
  <si>
    <t>4400201</t>
  </si>
  <si>
    <t>4400211</t>
  </si>
  <si>
    <t xml:space="preserve">Текущий ремонт придомовых территорий
и дворовых территорий, включая проезды и въезды, пешеходные дорожки </t>
  </si>
  <si>
    <t>6000133</t>
  </si>
  <si>
    <t>6000134</t>
  </si>
  <si>
    <t>6000152</t>
  </si>
  <si>
    <t>6000163</t>
  </si>
  <si>
    <t>Выполнение оформления к праздничным
мероприятиям на территории муниципального образования</t>
  </si>
  <si>
    <t>6000164</t>
  </si>
  <si>
    <t>6000166</t>
  </si>
  <si>
    <t>Расходы на выплаты персоналу государственных (муниципальных) органов</t>
  </si>
  <si>
    <t>Компенсации депутатам муниципального
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</si>
  <si>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Участие в организации и финансировании
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
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</si>
  <si>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Установка, содержание и ремонт ограждений газонов</t>
  </si>
  <si>
    <t>Участие в пределах своей компетенции
в обеспечении чистоты и порядка на территории муниципального образования, включая ликвидацию несанкционированных свалок бытовых отходов, мусора и уборку территорий,
водных акваторий, тупиков и проездов, не включенных в адресные программы,
утвержденные исполнительными органами государственной власти</t>
  </si>
  <si>
    <t>Проведение санитарных рубок, а также
удаление аварийных, больных деревьев и кустарников в отношении зеленых насаждений внутриквартального озеленения</t>
  </si>
  <si>
    <t>Создание зон отдыха, в том числе обустройство, содержание и уборка территорий детских площадок</t>
  </si>
  <si>
    <t>Обустройство, содержание и уборка территорий спортивных площадок</t>
  </si>
  <si>
    <t>Содержание лиц, замещающих выборные
муниципальные должности (депутатов муниципальных советов, членов выборных органов местного самоуправления, выборных должностных лиц местного самоуправления), 
осуществляющих свои полномочия на постоянной основе</t>
  </si>
  <si>
    <t>Содействие в установленном порядке
исполнительным органам государственной власти Санкт-Петербурга в сборе и обмене
информацией в области защиты населения и территорий от чрезвычайных ситуаций,  а также содействие в информировании населения об угрозе возникновения или о возникновении чрезвычайной ситуации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</si>
  <si>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</si>
  <si>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Осуществление мероприятий по содержанию в порядке и благоустройству воинских  захоронений, мемориальных сооружений и объектов, увековечивающих память погибших при защите Отечества, расположенных вне земельных участков, входящих в состав кладбищ</t>
  </si>
  <si>
    <t>КЦС</t>
  </si>
  <si>
    <t>КВР</t>
  </si>
  <si>
    <t>КОСГУ</t>
  </si>
  <si>
    <t>Утверждено на год</t>
  </si>
  <si>
    <t>в т.ч. по кварталам</t>
  </si>
  <si>
    <t>1 кв.</t>
  </si>
  <si>
    <t>2 кв.</t>
  </si>
  <si>
    <t>3 кв.</t>
  </si>
  <si>
    <t>4 кв.</t>
  </si>
  <si>
    <t>Заработная плата</t>
  </si>
  <si>
    <t>Начисления на выплаты по оплате труда</t>
  </si>
  <si>
    <t>Иные выплаты персоналу государственных (муниципальных) органов, за исключением фонда оплаты труда</t>
  </si>
  <si>
    <t>Прочие выплаты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</si>
  <si>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</si>
  <si>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</si>
  <si>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Услуги связи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</si>
  <si>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</si>
  <si>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</si>
  <si>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</si>
  <si>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Транспортные услуги</t>
  </si>
  <si>
    <t>Прочие расходы</t>
  </si>
  <si>
    <t>Пособия по социальной помощи населению</t>
  </si>
  <si>
    <t>Увеличение стоимости основных средств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</si>
  <si>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</si>
  <si>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</si>
  <si>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</si>
  <si>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</si>
  <si>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Безвозмездные перечисления организациям, за исключением государственных и муниципальных организаций</t>
  </si>
  <si>
    <t>312</t>
  </si>
  <si>
    <t>Иные пенсии, социальные доплаты к пенсиям</t>
  </si>
  <si>
    <t>Пенсии, пособия, выплачиваемые организациями сектора государственного управления</t>
  </si>
  <si>
    <t>Приобретение товаров, работ, услуг в пользу граждан в целях их социального обеспечения</t>
  </si>
  <si>
    <t>Пособия, компенсации, меры социальной поддержки по публичным нормативным обязательствам</t>
  </si>
  <si>
    <t>263</t>
  </si>
  <si>
    <t>7950531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</si>
  <si>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</si>
  <si>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0101</t>
  </si>
  <si>
    <t xml:space="preserve">Фонд оплаты труда государственных (муниципальных) органов </t>
  </si>
  <si>
    <t xml:space="preserve">                  Муниципального образования </t>
  </si>
  <si>
    <t xml:space="preserve">                                      поселок Шушары</t>
  </si>
  <si>
    <t>0020000110</t>
  </si>
  <si>
    <t>0020000210</t>
  </si>
  <si>
    <t>0020000220</t>
  </si>
  <si>
    <t>0020000230</t>
  </si>
  <si>
    <t>0020000310</t>
  </si>
  <si>
    <t>0020000320</t>
  </si>
  <si>
    <t>4570002510</t>
  </si>
  <si>
    <t>4870002410</t>
  </si>
  <si>
    <t>5050002310</t>
  </si>
  <si>
    <t>0700000610</t>
  </si>
  <si>
    <t>2190000810</t>
  </si>
  <si>
    <t>3450001110</t>
  </si>
  <si>
    <t>4280001810</t>
  </si>
  <si>
    <t>4310001910</t>
  </si>
  <si>
    <t>4400002010</t>
  </si>
  <si>
    <t>0020004410</t>
  </si>
  <si>
    <t>09200G0100</t>
  </si>
  <si>
    <t>00200G0850</t>
  </si>
  <si>
    <t>0800000710</t>
  </si>
  <si>
    <t>2200000910</t>
  </si>
  <si>
    <t>5300001020</t>
  </si>
  <si>
    <t>6100001310</t>
  </si>
  <si>
    <t>6100001330</t>
  </si>
  <si>
    <t>6100001340</t>
  </si>
  <si>
    <t>6200001410</t>
  </si>
  <si>
    <t>6300001510</t>
  </si>
  <si>
    <t>6300001520</t>
  </si>
  <si>
    <t>6400001610</t>
  </si>
  <si>
    <t>6400001620</t>
  </si>
  <si>
    <t>6400001630</t>
  </si>
  <si>
    <t>6400001640</t>
  </si>
  <si>
    <t>6400001660</t>
  </si>
  <si>
    <t>60000G3160</t>
  </si>
  <si>
    <t>4600005610</t>
  </si>
  <si>
    <t>4700002110</t>
  </si>
  <si>
    <t>51100G0860</t>
  </si>
  <si>
    <t>51100G0870</t>
  </si>
  <si>
    <t>1102</t>
  </si>
  <si>
    <t xml:space="preserve">                                          Приложение 4 </t>
  </si>
  <si>
    <t>1202</t>
  </si>
  <si>
    <t xml:space="preserve">        к решению Муниципального Совета</t>
  </si>
  <si>
    <t>МОЛОДЕЖНАЯ ПОЛИТИКА</t>
  </si>
  <si>
    <t>0800000000</t>
  </si>
  <si>
    <t>2190000000</t>
  </si>
  <si>
    <t>2200000000</t>
  </si>
  <si>
    <t>5300000000</t>
  </si>
  <si>
    <t>6100000000</t>
  </si>
  <si>
    <t>6200000000</t>
  </si>
  <si>
    <t>6300000000</t>
  </si>
  <si>
    <t>6400000000</t>
  </si>
  <si>
    <t>4280000000</t>
  </si>
  <si>
    <t>4600000000</t>
  </si>
  <si>
    <t>4400000000</t>
  </si>
  <si>
    <t>4700000000</t>
  </si>
  <si>
    <t>4870000000</t>
  </si>
  <si>
    <t>4570000000</t>
  </si>
  <si>
    <t>0709</t>
  </si>
  <si>
    <t>ДРУГИЕ ВОПРОСЫ В ОБЛАСТИ ОБРАЗОВАНИЯ</t>
  </si>
  <si>
    <t>3450000000</t>
  </si>
  <si>
    <t>Озеленение территорий зеленых насаждений общего пользования местного значения, в том числе организацию работ по компенсационному озеленению, осуществляемому в соответствии с законом Санкт-Петербурга, содержание, включая уборку, территорий зеленых насаждений общего пользования местного значения, в том числе расположенных на них элементов благоустройства, ремонт объектов зеленых насаждений и защиту зеленых насаждений в границах указанных территорий</t>
  </si>
  <si>
    <t>7950404910</t>
  </si>
  <si>
    <t>7950205310</t>
  </si>
  <si>
    <t>7950305410</t>
  </si>
  <si>
    <t>ПЕНСИОННОЕ ОБЕСПЕЧЕНИЕ</t>
  </si>
  <si>
    <t>1001</t>
  </si>
  <si>
    <t>ОБЕСПЕЧЕНИЕ ПРОВЕДЕНИЯ ВЫБОРОВ И РЕФЕРЕНДУМОВ</t>
  </si>
  <si>
    <t>Проведение муниципальных выборов</t>
  </si>
  <si>
    <t>0107</t>
  </si>
  <si>
    <t>0200000520</t>
  </si>
  <si>
    <t>Назначение, выплата, перерасчет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приостановление, возобновление, прекращение выплаты пенсии за выслугу лет в соответствии с законом Санкт-Петербурга.</t>
  </si>
  <si>
    <t>5050002320</t>
  </si>
  <si>
    <t>300</t>
  </si>
  <si>
    <t>1003</t>
  </si>
  <si>
    <t>СОЦИАЛЬНОЕ ОБЕСПЕЧЕНИЕ НАСЕЛЕНИЯ</t>
  </si>
  <si>
    <t>Назначение, выплата, перерасчет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Санкт-Петербурга.</t>
  </si>
  <si>
    <t>4310000000</t>
  </si>
  <si>
    <t>Специальные расходы</t>
  </si>
  <si>
    <t>4120001721</t>
  </si>
  <si>
    <t>4120000000</t>
  </si>
  <si>
    <t>МУНИЦИПАЛЬНАЯ ПРОГРАММА "Осуществление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</t>
  </si>
  <si>
    <t>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</t>
  </si>
  <si>
    <t>МУНИЦИПАЛЬНАЯ ПРОГРАММА "Участие в мероприятиях по охране окружающей среды в границах муниципального образования поселок Шушары, за исключением организации и осуществления мероприятий по экологическому контролю"</t>
  </si>
  <si>
    <t>4110000000</t>
  </si>
  <si>
    <t>4110001711</t>
  </si>
  <si>
    <t>2310005211</t>
  </si>
  <si>
    <t>МУНИЦИПАЛЬНАЯ ПРОГРАММА "Участие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конфликтов"</t>
  </si>
  <si>
    <t>2320005221</t>
  </si>
  <si>
    <t>МУНИЦИПАЛЬНАЯ ПРОГРАММА "Учреждение печатного средства массовой
информации для опубликования муниципальных правовых актов, обсуждения проектов
муниципальных правовых актов по вопросам местного значения, доведения до сведения
жителей муниципального образования официальной информации о социально-
экономическом и культурном развитии муниципального образования, о развитии
его общественной инфраструктуры и иной официальной информации"</t>
  </si>
  <si>
    <t>МУНИЦИПАЛЬНАЯ ПРОГРАММА "Обеспечение условий для развития
на территории муниципального образования физической культуры и массового спорта, 
организация и проведение официальных физкультурных мероприятий, физкультурно-
оздоровительных мероприятий и спортивных мероприятий муниципального образования"</t>
  </si>
  <si>
    <t>МУНИЦИПАЛЬНАЯ ПРОГРАММА "Организация и проведение мероприятий по сохранению и развитию местных традиций и обрядов"</t>
  </si>
  <si>
    <t>МУНИЦИПАЛЬНАЯ ПРОГРАММА "Организация и проведение местных  и участие в организации и проведении городских праздничных и иных зрелищных мероприятий"</t>
  </si>
  <si>
    <t>ВЕДОМСТВЕННАЯ ЦЕЛЕВАЯ ПРОГРАММА  "Участие в реализации мер по профилактике дорожно-транспортного травматизма на территории муниципального образования"</t>
  </si>
  <si>
    <t>МУНИЦИПАЛЬНАЯ ПРОГРАММА "Организация и проведение досуговых мероприятий для жителей"</t>
  </si>
  <si>
    <t>МУНИЦИПАЛЬНАЯ ПРОГРАММА "Проведение работ по военно-патриотическому воспитанию граждан"</t>
  </si>
  <si>
    <t>МУНИЦИПАЛЬНАЯ ПРОГРАММА "Организация профессионального образования 
и дополнительного профессионального образования выборных должностных лиц
местного самоуправления, членов выборных органов местного самоуправления, депутатов
муниципальных советов муниципальных образований, муниципальных служащих 
и работников муниципальных учреждений"</t>
  </si>
  <si>
    <t>ВЕДОМСТВЕННАЯ ЦЕЛЕВАЯ ПРОГРАММА "Участие в реализации мер по профилактике дорожно-транспортного травматизма на территории муниципального образования"</t>
  </si>
  <si>
    <t>МУНИЦИПАЛЬНАЯ ПРОГРАММА "Прочие мероприятия в области благоустройства"</t>
  </si>
  <si>
    <t>МУНИЦИПАЛЬНАЯ ПРОГРАММА "Озеленение территорий зеленых насаждений общего пользования местного значения"</t>
  </si>
  <si>
    <t>МУНИЦИПАЛЬНАЯ ПРОГРАММА "Благоустройство территории, связанное с обеспечением санитарного благополучия"</t>
  </si>
  <si>
    <t>МУНИЦИПАЛЬНАЯ ПРОГРАММА "Осуществление благоустройства придомовой и дворовой территории"</t>
  </si>
  <si>
    <t>МУНИЦИПАЛЬНАЯ ПРОГРАММА "Содействие  развитию  малого бизнеса на территории муниципального образования"</t>
  </si>
  <si>
    <t>МУНИЦИПАЛЬНАЯ ПРОГРАММА "Участие в организации и финансировании
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
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впервые"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</si>
  <si>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</si>
  <si>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МУНИЦИПАЛЬНАЯ ПРОГРАММА "Содействие в установленном порядке
исполнительным органам государственной власти Санкт-Петербурга в сборе и обмене
информацией в области защиты населения и территорий от чрезвычайных ситуаций, 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</si>
  <si>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"Участие в реализации мероприятий  по охране здоровья граждан от воздействия окружающего табачного дыма и последствий потребления табака на территории муниципального образования"</t>
  </si>
  <si>
    <t>ВЕДОМСТВЕННАЯ ЦЕЛЕВАЯ ПРОГРАММА "Участие в формах, установленных законодательством Санкт-Петербурга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муниципальном образовании"</t>
  </si>
  <si>
    <t>МУНИЦИПАЛЬНАЯ ПРОГРАММА "Участие в профилактике терроризма и экстремизма, а также в минимизации и (или) ликвидация последствий проявления терроризма и экстремизма на территории муниципального образования"</t>
  </si>
  <si>
    <t>МУНИЦИПАЛЬНАЯ ПРОГРАММА "Формирование архивных фондов органов местного самоуправления, муниципальных учреждений и предприятий"</t>
  </si>
  <si>
    <t>РАСПРЕДЕЛЕНИЕ БЮДЖЕТНЫХ АССИГНОВАНИЙ ПО РАЗДЕЛАМ, ПОДРАЗДЕЛАМ, ЦЕЛЕВЫМ СТАТЬЯМ, ГРУППАМ И ПОДГРУППАМ ВИДОВ РАСХОДОВ КЛАССИФИКАЦИИ РАСХОДОВ БЮДЖЕТА ВНУТРИГОРОДСКОГО МУНИЦИПАЛЬНОГО ОБРАЗОВАНИЯ САНКТ-ПЕТЕРБУРГА ПОСЕЛОК ШУШАРЫ НА 2020 ГОД</t>
  </si>
  <si>
    <t>№ п/п</t>
  </si>
  <si>
    <t>10.1</t>
  </si>
  <si>
    <t>10.1.1</t>
  </si>
  <si>
    <t>10.1.1.1</t>
  </si>
  <si>
    <t>10.1.1.1.1</t>
  </si>
  <si>
    <t>10.1.1.1.1.1</t>
  </si>
  <si>
    <t>6.1</t>
  </si>
  <si>
    <t>6.2</t>
  </si>
  <si>
    <t>6.3</t>
  </si>
  <si>
    <t>6.1.1</t>
  </si>
  <si>
    <t>6.1.1.1.</t>
  </si>
  <si>
    <t>6.1.1.1.1</t>
  </si>
  <si>
    <t>6.1.1.1.1.1.</t>
  </si>
  <si>
    <t>1.1</t>
  </si>
  <si>
    <t>1.2</t>
  </si>
  <si>
    <t>1.3</t>
  </si>
  <si>
    <t>1.4</t>
  </si>
  <si>
    <t>1.5</t>
  </si>
  <si>
    <t>1.1.1</t>
  </si>
  <si>
    <t>1.1.1.1</t>
  </si>
  <si>
    <t>1.1.1.1.1</t>
  </si>
  <si>
    <t>1.2.1</t>
  </si>
  <si>
    <t>1.2.2</t>
  </si>
  <si>
    <t>1.2.3</t>
  </si>
  <si>
    <t>1.2.1.1</t>
  </si>
  <si>
    <t>1.2.1.1.1</t>
  </si>
  <si>
    <t>1.2.2.1</t>
  </si>
  <si>
    <t>1.2.2.2</t>
  </si>
  <si>
    <t>1.2.2.2.1</t>
  </si>
  <si>
    <t>1.2.2.3</t>
  </si>
  <si>
    <t>1.2.2.3.1</t>
  </si>
  <si>
    <t>1.2.2.1.1</t>
  </si>
  <si>
    <t>1.2.3.1</t>
  </si>
  <si>
    <t>1.2.3.1.1</t>
  </si>
  <si>
    <t>1.3.1</t>
  </si>
  <si>
    <t>1.3.2</t>
  </si>
  <si>
    <t>1.3.3</t>
  </si>
  <si>
    <t>1.3.1.1</t>
  </si>
  <si>
    <t>1.3.1.1.1</t>
  </si>
  <si>
    <t>1.3.2.1</t>
  </si>
  <si>
    <t>1.3.2.2</t>
  </si>
  <si>
    <t>1.3.2.1.1</t>
  </si>
  <si>
    <t>1.3.2.3</t>
  </si>
  <si>
    <t>1.3.2.2.1</t>
  </si>
  <si>
    <t>1.3.2.3.1</t>
  </si>
  <si>
    <t>1.3.3.1</t>
  </si>
  <si>
    <t>1.3.3.2</t>
  </si>
  <si>
    <t>1.3.3.1.1</t>
  </si>
  <si>
    <t>1.3.3.2.1</t>
  </si>
  <si>
    <t>1.4.1</t>
  </si>
  <si>
    <t>1.4.1.1</t>
  </si>
  <si>
    <t>1.4.1.1.1</t>
  </si>
  <si>
    <t>1.5.1</t>
  </si>
  <si>
    <t>1.5.2</t>
  </si>
  <si>
    <t>1.5.3</t>
  </si>
  <si>
    <t>1.5.4</t>
  </si>
  <si>
    <t>1.5.5</t>
  </si>
  <si>
    <t>1.5.6</t>
  </si>
  <si>
    <t>1.5.7</t>
  </si>
  <si>
    <t>1.5.7.1</t>
  </si>
  <si>
    <t>1.5.7.1.1.</t>
  </si>
  <si>
    <t>1.5.6.1</t>
  </si>
  <si>
    <t>1.5.6.1.1</t>
  </si>
  <si>
    <t>1.5.5.1</t>
  </si>
  <si>
    <t>1.5.5.1.1</t>
  </si>
  <si>
    <t>1.5.1.1</t>
  </si>
  <si>
    <t>1.5.1.1.1</t>
  </si>
  <si>
    <t>1.5.2.1</t>
  </si>
  <si>
    <t>1.5.2.1.1.</t>
  </si>
  <si>
    <t>1.5.2.1.1.1</t>
  </si>
  <si>
    <t>1.5.3.1</t>
  </si>
  <si>
    <t>1.5.3.1.1</t>
  </si>
  <si>
    <t>1.5.4.1</t>
  </si>
  <si>
    <t>1.5.4.1.1</t>
  </si>
  <si>
    <t>2.1</t>
  </si>
  <si>
    <t>2.1.1</t>
  </si>
  <si>
    <t>2.1.2</t>
  </si>
  <si>
    <t>2.1.1.1</t>
  </si>
  <si>
    <t>2.1.1.1.1</t>
  </si>
  <si>
    <t>2.1.1.1.1.1</t>
  </si>
  <si>
    <t>2.1.2.1</t>
  </si>
  <si>
    <t>2.1.2.1.1</t>
  </si>
  <si>
    <t>2.1.2.1.1.1</t>
  </si>
  <si>
    <t>3.1</t>
  </si>
  <si>
    <t>3.2</t>
  </si>
  <si>
    <t>3.1.1</t>
  </si>
  <si>
    <t>3.1.1.1</t>
  </si>
  <si>
    <t>3.1.1.1.1</t>
  </si>
  <si>
    <t>3.1.1.1.1.1.</t>
  </si>
  <si>
    <t>3.2.1</t>
  </si>
  <si>
    <t>3.2.1.1</t>
  </si>
  <si>
    <t>3.2.1.1.1</t>
  </si>
  <si>
    <t>3.2.1.1.1.1</t>
  </si>
  <si>
    <t>4.1</t>
  </si>
  <si>
    <t>4.1.1</t>
  </si>
  <si>
    <t>4.1.2</t>
  </si>
  <si>
    <t>4.1.3</t>
  </si>
  <si>
    <t>4.1.4</t>
  </si>
  <si>
    <t xml:space="preserve">4.1.5 </t>
  </si>
  <si>
    <t>4.1.6</t>
  </si>
  <si>
    <t>4.1.6.1</t>
  </si>
  <si>
    <t>4.1.6.1.1</t>
  </si>
  <si>
    <t xml:space="preserve">4.1.5.1 </t>
  </si>
  <si>
    <t>4.1.5.1.1</t>
  </si>
  <si>
    <t>4.1.1.1</t>
  </si>
  <si>
    <t>4.1.1.2</t>
  </si>
  <si>
    <t>4.1.1.3</t>
  </si>
  <si>
    <t>4.1.1.2.1</t>
  </si>
  <si>
    <t>4.1.1.2.1.1</t>
  </si>
  <si>
    <t>4.1.1.1.1</t>
  </si>
  <si>
    <t>4.1.1.1.2</t>
  </si>
  <si>
    <t>4.1.1.1.1.1</t>
  </si>
  <si>
    <t>4.1.1.1.2.1</t>
  </si>
  <si>
    <t>4.1.2.1</t>
  </si>
  <si>
    <t>4.1.2.1.1</t>
  </si>
  <si>
    <t>4.1.2.1.1.1</t>
  </si>
  <si>
    <t>4.1.3.1</t>
  </si>
  <si>
    <t>4.1.3.2</t>
  </si>
  <si>
    <t>4.1.3.1.1</t>
  </si>
  <si>
    <t>4.1.3.1.1.1</t>
  </si>
  <si>
    <t>4.1.3.2.1</t>
  </si>
  <si>
    <t>4.1.3.2.1.1</t>
  </si>
  <si>
    <t>4.1.4.1</t>
  </si>
  <si>
    <t>4.1.4.2</t>
  </si>
  <si>
    <t>4.1.4.3</t>
  </si>
  <si>
    <t>4.1.4.4</t>
  </si>
  <si>
    <t>4.1.4.5</t>
  </si>
  <si>
    <t>4.1.4.5.1</t>
  </si>
  <si>
    <t>4.1.4.5.1.1</t>
  </si>
  <si>
    <t>4.1.4.4.1</t>
  </si>
  <si>
    <t>4.1.4.4.1.1</t>
  </si>
  <si>
    <t>4.1.4.3.1</t>
  </si>
  <si>
    <t>4.1.4.3.1.1</t>
  </si>
  <si>
    <t>4.1.4.2.1</t>
  </si>
  <si>
    <t>4.1.4.2.1.1</t>
  </si>
  <si>
    <t>4.1.4.1.1</t>
  </si>
  <si>
    <t>4.1.4.1.1.1</t>
  </si>
  <si>
    <t>5.1</t>
  </si>
  <si>
    <t>5.1.1</t>
  </si>
  <si>
    <t>5.1.2</t>
  </si>
  <si>
    <t>5.1.1.1</t>
  </si>
  <si>
    <t>5.1.1.1.1</t>
  </si>
  <si>
    <t>5.1.1.1.1.1</t>
  </si>
  <si>
    <t>5.1.2.1</t>
  </si>
  <si>
    <t>5.1.2.1.1</t>
  </si>
  <si>
    <t>5.1.2.1.1.1</t>
  </si>
  <si>
    <t>6.2.1</t>
  </si>
  <si>
    <t>6.2.2</t>
  </si>
  <si>
    <t>6.2.3</t>
  </si>
  <si>
    <t>6.2.1.1</t>
  </si>
  <si>
    <t>6.2.1.1.1</t>
  </si>
  <si>
    <t>6.2.1.1.1.1</t>
  </si>
  <si>
    <t>6.2.2.1</t>
  </si>
  <si>
    <t>6.2.2.1.1</t>
  </si>
  <si>
    <t>6.2.2.1.1.1</t>
  </si>
  <si>
    <t>6.2.3.1</t>
  </si>
  <si>
    <t>6.2.3.1.1</t>
  </si>
  <si>
    <t>6.3.1</t>
  </si>
  <si>
    <t>6.3.1.1</t>
  </si>
  <si>
    <t>6.3.1.1.1</t>
  </si>
  <si>
    <t>7.1</t>
  </si>
  <si>
    <t>7.1.1</t>
  </si>
  <si>
    <t>7.1.2</t>
  </si>
  <si>
    <t>7.1.1.1</t>
  </si>
  <si>
    <t>7.1.1.1.1</t>
  </si>
  <si>
    <t>7.1.1.1.1.1</t>
  </si>
  <si>
    <t>7.1.2.1</t>
  </si>
  <si>
    <t>7.1.2.1.1</t>
  </si>
  <si>
    <t>7.1.2.1.1.1</t>
  </si>
  <si>
    <t>8.1</t>
  </si>
  <si>
    <t>8.2</t>
  </si>
  <si>
    <t>8.3</t>
  </si>
  <si>
    <t>8.3.1</t>
  </si>
  <si>
    <t>8.3.2</t>
  </si>
  <si>
    <t>8.3.1.1</t>
  </si>
  <si>
    <t>8.3.1.1.1</t>
  </si>
  <si>
    <t>8.3.2.1</t>
  </si>
  <si>
    <t>8.3.2.1.1</t>
  </si>
  <si>
    <t>8.2.1</t>
  </si>
  <si>
    <t>8.2.1.1</t>
  </si>
  <si>
    <t>8.2.1.1.1</t>
  </si>
  <si>
    <t>8.1.1</t>
  </si>
  <si>
    <t>8.1.1.1</t>
  </si>
  <si>
    <t>8.1.1.1.1</t>
  </si>
  <si>
    <t>9.1</t>
  </si>
  <si>
    <t>9.1.1</t>
  </si>
  <si>
    <t>9.1.1.1</t>
  </si>
  <si>
    <t>9.1.1.1.1</t>
  </si>
  <si>
    <t>9.1.1.1.1.1</t>
  </si>
  <si>
    <t>Закупка товаров, работ и услуг для обеспечения государственных
(муниципальных) нужд</t>
  </si>
  <si>
    <t>Закупка товаров, работ и услуг для обеспечения государственных (муниципальных) нужд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</si>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</sst>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3">
    <font>
      <sz val="10"/>
      <name val="Arial"/>
    </font>
    <font>
      <sz val="11"/>
      <name val="Calibri"/>
      <family val="2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2"/>
      <name val="Calibri"/>
      <family val="2"/>
    </font>
    <font>
      <sz val="10"/>
      <color indexed="12"/>
      <name val="Arial"/>
      <family val="2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3"/>
      <name val="Arial"/>
      <family val="2"/>
      <charset val="204"/>
    </font>
    <font>
      <sz val="10"/>
      <color indexed="12"/>
      <name val="Calibri"/>
      <family val="2"/>
    </font>
    <font>
      <sz val="9"/>
      <name val="Times New Roman"/>
      <family val="1"/>
      <charset val="204"/>
    </font>
    <font>
      <sz val="11"/>
      <name val="Arial"/>
      <family val="2"/>
      <charset val="204"/>
    </font>
    <font>
      <u/>
      <sz val="12"/>
      <color theme="10"/>
      <name val="Arial"/>
      <family val="2"/>
      <charset val="204"/>
    </font>
    <font>
      <sz val="10"/>
      <color theme="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2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0" fillId="0" borderId="0" xfId="0" applyFont="1"/>
    <xf numFmtId="0" fontId="3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0" fillId="0" borderId="0" xfId="0" applyFont="1" applyAlignment="1"/>
    <xf numFmtId="0" fontId="3" fillId="0" borderId="0" xfId="0" applyFont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15" fillId="0" borderId="0" xfId="0" applyFont="1"/>
    <xf numFmtId="164" fontId="15" fillId="0" borderId="0" xfId="0" applyNumberFormat="1" applyFont="1"/>
    <xf numFmtId="164" fontId="13" fillId="0" borderId="1" xfId="0" applyNumberFormat="1" applyFont="1" applyBorder="1" applyAlignment="1">
      <alignment wrapText="1"/>
    </xf>
    <xf numFmtId="0" fontId="16" fillId="0" borderId="0" xfId="0" applyFont="1"/>
    <xf numFmtId="164" fontId="12" fillId="0" borderId="1" xfId="0" applyNumberFormat="1" applyFont="1" applyBorder="1" applyAlignment="1">
      <alignment wrapText="1"/>
    </xf>
    <xf numFmtId="0" fontId="17" fillId="0" borderId="0" xfId="0" applyFont="1"/>
    <xf numFmtId="49" fontId="7" fillId="2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Border="1" applyAlignment="1">
      <alignment wrapText="1"/>
    </xf>
    <xf numFmtId="164" fontId="2" fillId="0" borderId="1" xfId="0" applyNumberFormat="1" applyFont="1" applyBorder="1"/>
    <xf numFmtId="164" fontId="17" fillId="0" borderId="0" xfId="0" applyNumberFormat="1" applyFont="1"/>
    <xf numFmtId="0" fontId="7" fillId="2" borderId="1" xfId="0" applyFont="1" applyFill="1" applyBorder="1" applyAlignment="1">
      <alignment horizontal="center"/>
    </xf>
    <xf numFmtId="0" fontId="17" fillId="0" borderId="0" xfId="0" applyFont="1" applyFill="1"/>
    <xf numFmtId="164" fontId="17" fillId="0" borderId="0" xfId="0" applyNumberFormat="1" applyFont="1" applyFill="1"/>
    <xf numFmtId="164" fontId="7" fillId="0" borderId="1" xfId="0" applyNumberFormat="1" applyFont="1" applyFill="1" applyBorder="1" applyAlignment="1">
      <alignment wrapText="1"/>
    </xf>
    <xf numFmtId="0" fontId="2" fillId="0" borderId="0" xfId="0" applyFont="1" applyFill="1"/>
    <xf numFmtId="164" fontId="2" fillId="0" borderId="1" xfId="0" applyNumberFormat="1" applyFont="1" applyFill="1" applyBorder="1"/>
    <xf numFmtId="0" fontId="12" fillId="2" borderId="1" xfId="0" applyFont="1" applyFill="1" applyBorder="1" applyAlignment="1">
      <alignment horizontal="center"/>
    </xf>
    <xf numFmtId="164" fontId="2" fillId="0" borderId="0" xfId="0" applyNumberFormat="1" applyFont="1"/>
    <xf numFmtId="164" fontId="16" fillId="0" borderId="0" xfId="0" applyNumberFormat="1" applyFont="1"/>
    <xf numFmtId="164" fontId="7" fillId="0" borderId="1" xfId="0" applyNumberFormat="1" applyFont="1" applyFill="1" applyBorder="1"/>
    <xf numFmtId="0" fontId="16" fillId="0" borderId="0" xfId="0" applyFont="1" applyFill="1"/>
    <xf numFmtId="164" fontId="12" fillId="0" borderId="1" xfId="0" applyNumberFormat="1" applyFont="1" applyFill="1" applyBorder="1" applyAlignment="1">
      <alignment wrapText="1"/>
    </xf>
    <xf numFmtId="0" fontId="19" fillId="0" borderId="0" xfId="0" applyFont="1" applyFill="1" applyAlignment="1">
      <alignment horizontal="left"/>
    </xf>
    <xf numFmtId="0" fontId="2" fillId="0" borderId="0" xfId="0" applyFont="1" applyAlignment="1"/>
    <xf numFmtId="0" fontId="4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7" fillId="0" borderId="0" xfId="1" applyFont="1" applyAlignment="1" applyProtection="1">
      <alignment horizontal="center" wrapText="1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3" fillId="2" borderId="1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 wrapText="1"/>
    </xf>
    <xf numFmtId="0" fontId="12" fillId="2" borderId="8" xfId="0" applyFont="1" applyFill="1" applyBorder="1" applyAlignment="1">
      <alignment horizontal="center" wrapText="1"/>
    </xf>
    <xf numFmtId="0" fontId="15" fillId="0" borderId="1" xfId="0" applyFont="1" applyBorder="1"/>
    <xf numFmtId="49" fontId="3" fillId="2" borderId="0" xfId="0" applyNumberFormat="1" applyFont="1" applyFill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22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0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 wrapText="1"/>
    </xf>
    <xf numFmtId="165" fontId="18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0" xfId="0" applyFont="1" applyAlignment="1"/>
    <xf numFmtId="0" fontId="9" fillId="0" borderId="0" xfId="0" applyFont="1" applyBorder="1" applyAlignment="1">
      <alignment horizontal="center" wrapText="1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5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\cgi\online.cgi?req=query&amp;REFDOC=207197&amp;REFBASE=LAW&amp;REFPAGE=0&amp;REFTYPE=CDLT_MAIN_BACKREFS&amp;ts=16474148154958427654&amp;lst=0&amp;REFDST=1005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13"/>
  <sheetViews>
    <sheetView tabSelected="1" topLeftCell="B330" zoomScale="120" zoomScaleNormal="120" workbookViewId="0">
      <selection activeCell="B337" sqref="B337"/>
    </sheetView>
  </sheetViews>
  <sheetFormatPr defaultColWidth="9.140625" defaultRowHeight="15"/>
  <cols>
    <col min="1" max="1" width="8.42578125" style="57" hidden="1" customWidth="1"/>
    <col min="2" max="2" width="41.42578125" style="14" customWidth="1"/>
    <col min="3" max="3" width="7.28515625" style="1" hidden="1" customWidth="1"/>
    <col min="4" max="4" width="9.5703125" style="70" customWidth="1"/>
    <col min="5" max="5" width="10.5703125" style="70" customWidth="1"/>
    <col min="6" max="6" width="7.42578125" style="70" customWidth="1"/>
    <col min="7" max="7" width="8.7109375" style="1" hidden="1" customWidth="1"/>
    <col min="8" max="8" width="9.5703125" style="85" customWidth="1"/>
    <col min="9" max="12" width="0" style="1" hidden="1" customWidth="1"/>
    <col min="13" max="16384" width="9.140625" style="1"/>
  </cols>
  <sheetData>
    <row r="1" spans="1:14" s="5" customFormat="1" ht="15.75">
      <c r="A1" s="53"/>
      <c r="B1" s="45"/>
      <c r="D1" s="58"/>
      <c r="E1" s="95"/>
      <c r="F1" s="96"/>
      <c r="G1" s="96"/>
      <c r="H1" s="96"/>
      <c r="I1" s="38"/>
      <c r="J1" s="38"/>
      <c r="K1" s="38"/>
      <c r="L1" s="38"/>
      <c r="M1" s="38"/>
      <c r="N1" s="7"/>
    </row>
    <row r="2" spans="1:14" s="5" customFormat="1" ht="15.75">
      <c r="A2" s="53"/>
      <c r="B2" s="45"/>
      <c r="D2" s="59" t="s">
        <v>208</v>
      </c>
      <c r="E2" s="60"/>
      <c r="F2" s="60"/>
      <c r="G2" s="41"/>
      <c r="H2" s="71"/>
      <c r="I2" s="38"/>
      <c r="J2" s="38"/>
      <c r="K2" s="38"/>
      <c r="L2" s="38"/>
      <c r="M2" s="38"/>
      <c r="N2" s="7"/>
    </row>
    <row r="3" spans="1:14" s="5" customFormat="1" ht="15.75">
      <c r="A3" s="53"/>
      <c r="B3" s="45"/>
      <c r="D3" s="59" t="s">
        <v>210</v>
      </c>
      <c r="E3" s="59"/>
      <c r="F3" s="59"/>
      <c r="G3" s="40"/>
      <c r="H3" s="72"/>
      <c r="I3" s="38"/>
      <c r="J3" s="38"/>
      <c r="K3" s="38"/>
      <c r="L3" s="38"/>
      <c r="M3" s="38"/>
      <c r="N3" s="7"/>
    </row>
    <row r="4" spans="1:14" s="5" customFormat="1" ht="15.75">
      <c r="A4" s="53"/>
      <c r="B4" s="46"/>
      <c r="D4" s="59" t="s">
        <v>168</v>
      </c>
      <c r="E4" s="59"/>
      <c r="F4" s="59"/>
      <c r="G4" s="40"/>
      <c r="H4" s="72"/>
      <c r="I4" s="38"/>
      <c r="J4" s="38"/>
      <c r="K4" s="38"/>
      <c r="L4" s="38"/>
      <c r="M4" s="38"/>
      <c r="N4" s="8"/>
    </row>
    <row r="5" spans="1:14" s="5" customFormat="1" ht="18" customHeight="1">
      <c r="A5" s="53"/>
      <c r="B5" s="47"/>
      <c r="C5" s="9"/>
      <c r="D5" s="59" t="s">
        <v>169</v>
      </c>
      <c r="E5" s="59"/>
      <c r="F5" s="59"/>
      <c r="G5" s="40"/>
      <c r="H5" s="72"/>
      <c r="I5" s="39"/>
      <c r="J5" s="39"/>
      <c r="K5" s="39"/>
      <c r="L5" s="39"/>
      <c r="M5" s="6"/>
      <c r="N5" s="6"/>
    </row>
    <row r="6" spans="1:14" s="5" customFormat="1" ht="12.6" customHeight="1">
      <c r="A6" s="53"/>
      <c r="B6" s="45"/>
      <c r="D6" s="112"/>
      <c r="E6" s="112"/>
      <c r="F6" s="112"/>
      <c r="H6" s="73"/>
      <c r="I6" s="6"/>
      <c r="J6" s="6"/>
      <c r="K6" s="6"/>
      <c r="L6" s="6"/>
      <c r="M6" s="6"/>
      <c r="N6" s="6"/>
    </row>
    <row r="7" spans="1:14" s="5" customFormat="1" ht="9" customHeight="1">
      <c r="A7" s="53"/>
      <c r="B7" s="45"/>
      <c r="D7" s="58"/>
      <c r="E7" s="58"/>
      <c r="F7" s="58"/>
      <c r="H7" s="73"/>
      <c r="I7" s="6"/>
      <c r="J7" s="6"/>
      <c r="K7" s="6"/>
      <c r="L7" s="6"/>
    </row>
    <row r="8" spans="1:14" s="5" customFormat="1" ht="29.25" customHeight="1">
      <c r="A8" s="53"/>
      <c r="B8" s="91" t="s">
        <v>278</v>
      </c>
      <c r="C8" s="91"/>
      <c r="D8" s="91"/>
      <c r="E8" s="91"/>
      <c r="F8" s="91"/>
      <c r="G8" s="91"/>
      <c r="H8" s="92"/>
      <c r="I8" s="93"/>
      <c r="J8" s="93"/>
      <c r="K8" s="93"/>
      <c r="L8" s="93"/>
    </row>
    <row r="9" spans="1:14" s="5" customFormat="1" ht="51" customHeight="1">
      <c r="A9" s="53"/>
      <c r="B9" s="94"/>
      <c r="C9" s="94"/>
      <c r="D9" s="94"/>
      <c r="E9" s="94"/>
      <c r="F9" s="94"/>
      <c r="G9" s="94"/>
      <c r="H9" s="92"/>
      <c r="I9" s="93"/>
      <c r="J9" s="93"/>
      <c r="K9" s="93"/>
      <c r="L9" s="93"/>
    </row>
    <row r="10" spans="1:14" s="5" customFormat="1" ht="31.5">
      <c r="A10" s="53"/>
      <c r="B10" s="44"/>
      <c r="C10" s="4"/>
      <c r="D10" s="61"/>
      <c r="E10" s="61"/>
      <c r="F10" s="61"/>
      <c r="G10" s="4"/>
      <c r="H10" s="74"/>
      <c r="L10" s="10" t="s">
        <v>59</v>
      </c>
    </row>
    <row r="11" spans="1:14" ht="12.75" customHeight="1">
      <c r="A11" s="87" t="s">
        <v>279</v>
      </c>
      <c r="B11" s="97" t="s">
        <v>0</v>
      </c>
      <c r="C11" s="100" t="s">
        <v>1</v>
      </c>
      <c r="D11" s="103" t="s">
        <v>2</v>
      </c>
      <c r="E11" s="103" t="s">
        <v>130</v>
      </c>
      <c r="F11" s="103" t="s">
        <v>131</v>
      </c>
      <c r="G11" s="106" t="s">
        <v>132</v>
      </c>
      <c r="H11" s="109" t="s">
        <v>133</v>
      </c>
      <c r="I11" s="90" t="s">
        <v>134</v>
      </c>
      <c r="J11" s="90"/>
      <c r="K11" s="90"/>
      <c r="L11" s="90"/>
    </row>
    <row r="12" spans="1:14" ht="12.75">
      <c r="A12" s="88"/>
      <c r="B12" s="98"/>
      <c r="C12" s="101"/>
      <c r="D12" s="104"/>
      <c r="E12" s="104"/>
      <c r="F12" s="104"/>
      <c r="G12" s="107"/>
      <c r="H12" s="110"/>
      <c r="I12" s="90"/>
      <c r="J12" s="90"/>
      <c r="K12" s="90"/>
      <c r="L12" s="90"/>
    </row>
    <row r="13" spans="1:14" ht="14.45" customHeight="1">
      <c r="A13" s="88"/>
      <c r="B13" s="98"/>
      <c r="C13" s="101"/>
      <c r="D13" s="104"/>
      <c r="E13" s="104"/>
      <c r="F13" s="104"/>
      <c r="G13" s="107"/>
      <c r="H13" s="110"/>
      <c r="I13" s="90"/>
      <c r="J13" s="90"/>
      <c r="K13" s="90"/>
      <c r="L13" s="90"/>
    </row>
    <row r="14" spans="1:14" ht="12.75">
      <c r="A14" s="89"/>
      <c r="B14" s="99"/>
      <c r="C14" s="102"/>
      <c r="D14" s="105"/>
      <c r="E14" s="105"/>
      <c r="F14" s="105"/>
      <c r="G14" s="108"/>
      <c r="H14" s="111"/>
      <c r="I14" s="15" t="s">
        <v>135</v>
      </c>
      <c r="J14" s="15" t="s">
        <v>136</v>
      </c>
      <c r="K14" s="15" t="s">
        <v>137</v>
      </c>
      <c r="L14" s="15" t="s">
        <v>138</v>
      </c>
    </row>
    <row r="15" spans="1:14" s="16" customFormat="1" ht="12.75">
      <c r="A15" s="56">
        <v>1</v>
      </c>
      <c r="B15" s="50">
        <v>2</v>
      </c>
      <c r="C15" s="12">
        <v>3</v>
      </c>
      <c r="D15" s="62">
        <v>3</v>
      </c>
      <c r="E15" s="62">
        <v>4</v>
      </c>
      <c r="F15" s="62">
        <v>5</v>
      </c>
      <c r="G15" s="12"/>
      <c r="H15" s="86">
        <v>6</v>
      </c>
      <c r="I15" s="52"/>
      <c r="J15" s="52"/>
      <c r="K15" s="52"/>
      <c r="L15" s="52"/>
      <c r="N15" s="17"/>
    </row>
    <row r="16" spans="1:14" s="19" customFormat="1" ht="14.45" hidden="1" customHeight="1">
      <c r="A16" s="56"/>
      <c r="B16" s="50" t="s">
        <v>3</v>
      </c>
      <c r="C16" s="12">
        <v>896</v>
      </c>
      <c r="D16" s="63"/>
      <c r="E16" s="63"/>
      <c r="F16" s="62"/>
      <c r="G16" s="12"/>
      <c r="H16" s="75">
        <f>H17</f>
        <v>30803.5</v>
      </c>
      <c r="I16" s="18" t="e">
        <f>I17</f>
        <v>#REF!</v>
      </c>
      <c r="J16" s="18" t="e">
        <f>J17</f>
        <v>#REF!</v>
      </c>
      <c r="K16" s="18" t="e">
        <f>K17</f>
        <v>#REF!</v>
      </c>
      <c r="L16" s="18" t="e">
        <f>L17</f>
        <v>#REF!</v>
      </c>
    </row>
    <row r="17" spans="1:14" s="21" customFormat="1" ht="15" customHeight="1">
      <c r="A17" s="55">
        <v>1</v>
      </c>
      <c r="B17" s="51" t="s">
        <v>4</v>
      </c>
      <c r="C17" s="13">
        <v>896</v>
      </c>
      <c r="D17" s="64" t="s">
        <v>39</v>
      </c>
      <c r="E17" s="64"/>
      <c r="F17" s="65"/>
      <c r="G17" s="13"/>
      <c r="H17" s="76">
        <f>H18+H26+H54+H107+H111</f>
        <v>30803.5</v>
      </c>
      <c r="I17" s="20" t="e">
        <f>I18+I26</f>
        <v>#REF!</v>
      </c>
      <c r="J17" s="20" t="e">
        <f>J18+J26</f>
        <v>#REF!</v>
      </c>
      <c r="K17" s="20" t="e">
        <f>K18+K26</f>
        <v>#REF!</v>
      </c>
      <c r="L17" s="20" t="e">
        <f>L18+L26</f>
        <v>#REF!</v>
      </c>
    </row>
    <row r="18" spans="1:14" s="21" customFormat="1" ht="43.15" customHeight="1">
      <c r="A18" s="55" t="s">
        <v>292</v>
      </c>
      <c r="B18" s="49" t="s">
        <v>5</v>
      </c>
      <c r="C18" s="11">
        <v>896</v>
      </c>
      <c r="D18" s="66" t="s">
        <v>40</v>
      </c>
      <c r="E18" s="66"/>
      <c r="F18" s="67"/>
      <c r="G18" s="11"/>
      <c r="H18" s="77">
        <f>H19</f>
        <v>1275.8</v>
      </c>
      <c r="I18" s="23">
        <f t="shared" ref="I18:L21" si="0">I19</f>
        <v>292.3</v>
      </c>
      <c r="J18" s="23">
        <f t="shared" si="0"/>
        <v>292.3</v>
      </c>
      <c r="K18" s="23">
        <f t="shared" si="0"/>
        <v>292.40000000000003</v>
      </c>
      <c r="L18" s="23">
        <f t="shared" si="0"/>
        <v>292.3</v>
      </c>
    </row>
    <row r="19" spans="1:14" s="21" customFormat="1" ht="27.6" customHeight="1">
      <c r="A19" s="55" t="s">
        <v>297</v>
      </c>
      <c r="B19" s="49" t="s">
        <v>70</v>
      </c>
      <c r="C19" s="11">
        <v>896</v>
      </c>
      <c r="D19" s="66" t="s">
        <v>40</v>
      </c>
      <c r="E19" s="66" t="s">
        <v>170</v>
      </c>
      <c r="F19" s="67"/>
      <c r="G19" s="11"/>
      <c r="H19" s="77">
        <f>H20</f>
        <v>1275.8</v>
      </c>
      <c r="I19" s="23">
        <f t="shared" si="0"/>
        <v>292.3</v>
      </c>
      <c r="J19" s="23">
        <f t="shared" si="0"/>
        <v>292.3</v>
      </c>
      <c r="K19" s="23">
        <f t="shared" si="0"/>
        <v>292.40000000000003</v>
      </c>
      <c r="L19" s="23">
        <f t="shared" si="0"/>
        <v>292.3</v>
      </c>
    </row>
    <row r="20" spans="1:14" s="21" customFormat="1" ht="71.45" customHeight="1">
      <c r="A20" s="55" t="s">
        <v>298</v>
      </c>
      <c r="B20" s="49" t="s">
        <v>67</v>
      </c>
      <c r="C20" s="11">
        <v>896</v>
      </c>
      <c r="D20" s="66" t="s">
        <v>40</v>
      </c>
      <c r="E20" s="66" t="s">
        <v>170</v>
      </c>
      <c r="F20" s="67">
        <v>100</v>
      </c>
      <c r="G20" s="11"/>
      <c r="H20" s="77">
        <f>H21</f>
        <v>1275.8</v>
      </c>
      <c r="I20" s="23">
        <f t="shared" si="0"/>
        <v>292.3</v>
      </c>
      <c r="J20" s="23">
        <f t="shared" si="0"/>
        <v>292.3</v>
      </c>
      <c r="K20" s="23">
        <f t="shared" si="0"/>
        <v>292.40000000000003</v>
      </c>
      <c r="L20" s="23">
        <f t="shared" si="0"/>
        <v>292.3</v>
      </c>
    </row>
    <row r="21" spans="1:14" s="21" customFormat="1" ht="32.450000000000003" customHeight="1">
      <c r="A21" s="55" t="s">
        <v>299</v>
      </c>
      <c r="B21" s="49" t="s">
        <v>118</v>
      </c>
      <c r="C21" s="11">
        <v>896</v>
      </c>
      <c r="D21" s="66" t="s">
        <v>40</v>
      </c>
      <c r="E21" s="66" t="s">
        <v>170</v>
      </c>
      <c r="F21" s="67">
        <v>120</v>
      </c>
      <c r="G21" s="11"/>
      <c r="H21" s="77">
        <v>1275.8</v>
      </c>
      <c r="I21" s="23">
        <f t="shared" si="0"/>
        <v>292.3</v>
      </c>
      <c r="J21" s="23">
        <f t="shared" si="0"/>
        <v>292.3</v>
      </c>
      <c r="K21" s="23">
        <f t="shared" si="0"/>
        <v>292.40000000000003</v>
      </c>
      <c r="L21" s="23">
        <f t="shared" si="0"/>
        <v>292.3</v>
      </c>
    </row>
    <row r="22" spans="1:14" s="21" customFormat="1" ht="54.6" hidden="1" customHeight="1">
      <c r="A22" s="55"/>
      <c r="B22" s="49" t="s">
        <v>167</v>
      </c>
      <c r="C22" s="11">
        <v>896</v>
      </c>
      <c r="D22" s="66" t="s">
        <v>40</v>
      </c>
      <c r="E22" s="66" t="s">
        <v>86</v>
      </c>
      <c r="F22" s="67">
        <v>121</v>
      </c>
      <c r="G22" s="11"/>
      <c r="H22" s="77">
        <f>H23</f>
        <v>920.90000000000009</v>
      </c>
      <c r="I22" s="23">
        <f>I23+I24</f>
        <v>292.3</v>
      </c>
      <c r="J22" s="23">
        <f>J23+J24</f>
        <v>292.3</v>
      </c>
      <c r="K22" s="23">
        <f>K23+K24</f>
        <v>292.40000000000003</v>
      </c>
      <c r="L22" s="23">
        <f>L23+L24</f>
        <v>292.3</v>
      </c>
    </row>
    <row r="23" spans="1:14" s="21" customFormat="1" ht="21.6" hidden="1" customHeight="1">
      <c r="A23" s="55"/>
      <c r="B23" s="49" t="s">
        <v>139</v>
      </c>
      <c r="C23" s="11">
        <v>896</v>
      </c>
      <c r="D23" s="66" t="s">
        <v>40</v>
      </c>
      <c r="E23" s="66" t="s">
        <v>86</v>
      </c>
      <c r="F23" s="67">
        <v>121</v>
      </c>
      <c r="G23" s="11">
        <v>211</v>
      </c>
      <c r="H23" s="77">
        <f>I23+J23+K23+L23</f>
        <v>920.90000000000009</v>
      </c>
      <c r="I23" s="24">
        <v>230.2</v>
      </c>
      <c r="J23" s="24">
        <v>230.2</v>
      </c>
      <c r="K23" s="24">
        <v>230.3</v>
      </c>
      <c r="L23" s="24">
        <v>230.2</v>
      </c>
    </row>
    <row r="24" spans="1:14" s="21" customFormat="1" ht="82.9" hidden="1" customHeight="1">
      <c r="A24" s="55"/>
      <c r="B24" s="49" t="s">
        <v>165</v>
      </c>
      <c r="C24" s="11">
        <v>896</v>
      </c>
      <c r="D24" s="66" t="s">
        <v>40</v>
      </c>
      <c r="E24" s="66" t="s">
        <v>86</v>
      </c>
      <c r="F24" s="67">
        <v>129</v>
      </c>
      <c r="G24" s="11"/>
      <c r="H24" s="77">
        <f>H25</f>
        <v>248.4</v>
      </c>
      <c r="I24" s="24">
        <v>62.1</v>
      </c>
      <c r="J24" s="24">
        <v>62.1</v>
      </c>
      <c r="K24" s="24">
        <v>62.1</v>
      </c>
      <c r="L24" s="24">
        <v>62.1</v>
      </c>
      <c r="N24" s="25"/>
    </row>
    <row r="25" spans="1:14" s="21" customFormat="1" ht="30.6" hidden="1" customHeight="1">
      <c r="A25" s="55"/>
      <c r="B25" s="49" t="s">
        <v>140</v>
      </c>
      <c r="C25" s="11">
        <v>896</v>
      </c>
      <c r="D25" s="66" t="s">
        <v>40</v>
      </c>
      <c r="E25" s="66" t="s">
        <v>86</v>
      </c>
      <c r="F25" s="67">
        <v>129</v>
      </c>
      <c r="G25" s="11">
        <v>213</v>
      </c>
      <c r="H25" s="77">
        <v>248.4</v>
      </c>
      <c r="I25" s="24"/>
      <c r="J25" s="24"/>
      <c r="K25" s="24"/>
      <c r="L25" s="24"/>
      <c r="N25" s="25"/>
    </row>
    <row r="26" spans="1:14" s="21" customFormat="1" ht="61.9" customHeight="1">
      <c r="A26" s="55" t="s">
        <v>293</v>
      </c>
      <c r="B26" s="49" t="s">
        <v>6</v>
      </c>
      <c r="C26" s="11">
        <v>896</v>
      </c>
      <c r="D26" s="56" t="s">
        <v>41</v>
      </c>
      <c r="E26" s="56"/>
      <c r="F26" s="68"/>
      <c r="G26" s="26"/>
      <c r="H26" s="77">
        <f>H27+H34+H51</f>
        <v>4343.3</v>
      </c>
      <c r="I26" s="23" t="e">
        <f>I27+I34+I51</f>
        <v>#REF!</v>
      </c>
      <c r="J26" s="23" t="e">
        <f>J27+J34+J51</f>
        <v>#REF!</v>
      </c>
      <c r="K26" s="23" t="e">
        <f>K27+K34+K51</f>
        <v>#REF!</v>
      </c>
      <c r="L26" s="23" t="e">
        <f>L27+L34+L51</f>
        <v>#REF!</v>
      </c>
    </row>
    <row r="27" spans="1:14" s="21" customFormat="1" ht="100.15" customHeight="1">
      <c r="A27" s="55" t="s">
        <v>300</v>
      </c>
      <c r="B27" s="49" t="s">
        <v>126</v>
      </c>
      <c r="C27" s="11">
        <v>896</v>
      </c>
      <c r="D27" s="56" t="s">
        <v>41</v>
      </c>
      <c r="E27" s="56" t="s">
        <v>171</v>
      </c>
      <c r="F27" s="68"/>
      <c r="G27" s="26"/>
      <c r="H27" s="77">
        <f>H28</f>
        <v>1011.6</v>
      </c>
      <c r="I27" s="23">
        <f t="shared" ref="I27:L29" si="1">I28</f>
        <v>237.29999999999998</v>
      </c>
      <c r="J27" s="23">
        <f t="shared" si="1"/>
        <v>237.2</v>
      </c>
      <c r="K27" s="23">
        <f t="shared" si="1"/>
        <v>237.3</v>
      </c>
      <c r="L27" s="23">
        <f t="shared" si="1"/>
        <v>237.4</v>
      </c>
    </row>
    <row r="28" spans="1:14" s="21" customFormat="1" ht="68.45" customHeight="1">
      <c r="A28" s="55" t="s">
        <v>303</v>
      </c>
      <c r="B28" s="49" t="s">
        <v>67</v>
      </c>
      <c r="C28" s="11">
        <v>896</v>
      </c>
      <c r="D28" s="56" t="s">
        <v>41</v>
      </c>
      <c r="E28" s="56" t="s">
        <v>171</v>
      </c>
      <c r="F28" s="68">
        <v>100</v>
      </c>
      <c r="G28" s="26"/>
      <c r="H28" s="77">
        <f>H29</f>
        <v>1011.6</v>
      </c>
      <c r="I28" s="23">
        <f t="shared" si="1"/>
        <v>237.29999999999998</v>
      </c>
      <c r="J28" s="23">
        <f t="shared" si="1"/>
        <v>237.2</v>
      </c>
      <c r="K28" s="23">
        <f t="shared" si="1"/>
        <v>237.3</v>
      </c>
      <c r="L28" s="23">
        <f t="shared" si="1"/>
        <v>237.4</v>
      </c>
    </row>
    <row r="29" spans="1:14" s="21" customFormat="1" ht="34.15" customHeight="1">
      <c r="A29" s="55" t="s">
        <v>304</v>
      </c>
      <c r="B29" s="49" t="s">
        <v>64</v>
      </c>
      <c r="C29" s="11">
        <v>896</v>
      </c>
      <c r="D29" s="56" t="s">
        <v>41</v>
      </c>
      <c r="E29" s="56" t="s">
        <v>171</v>
      </c>
      <c r="F29" s="68">
        <v>120</v>
      </c>
      <c r="G29" s="26"/>
      <c r="H29" s="77">
        <v>1011.6</v>
      </c>
      <c r="I29" s="23">
        <f t="shared" si="1"/>
        <v>237.29999999999998</v>
      </c>
      <c r="J29" s="23">
        <f t="shared" si="1"/>
        <v>237.2</v>
      </c>
      <c r="K29" s="23">
        <f t="shared" si="1"/>
        <v>237.3</v>
      </c>
      <c r="L29" s="23">
        <f t="shared" si="1"/>
        <v>237.4</v>
      </c>
    </row>
    <row r="30" spans="1:14" s="21" customFormat="1" ht="43.15" hidden="1" customHeight="1">
      <c r="A30" s="55"/>
      <c r="B30" s="49" t="s">
        <v>167</v>
      </c>
      <c r="C30" s="11">
        <v>896</v>
      </c>
      <c r="D30" s="56" t="s">
        <v>41</v>
      </c>
      <c r="E30" s="56" t="s">
        <v>87</v>
      </c>
      <c r="F30" s="67">
        <v>121</v>
      </c>
      <c r="G30" s="11"/>
      <c r="H30" s="77">
        <f>H31</f>
        <v>729</v>
      </c>
      <c r="I30" s="23">
        <f>I31+I32</f>
        <v>237.29999999999998</v>
      </c>
      <c r="J30" s="23">
        <f>J31+J32</f>
        <v>237.2</v>
      </c>
      <c r="K30" s="23">
        <f>K31+K32</f>
        <v>237.3</v>
      </c>
      <c r="L30" s="23">
        <f>L31+L32</f>
        <v>237.4</v>
      </c>
    </row>
    <row r="31" spans="1:14" s="21" customFormat="1" ht="27" hidden="1" customHeight="1">
      <c r="A31" s="55"/>
      <c r="B31" s="49" t="s">
        <v>139</v>
      </c>
      <c r="C31" s="11">
        <v>896</v>
      </c>
      <c r="D31" s="56" t="s">
        <v>41</v>
      </c>
      <c r="E31" s="56" t="s">
        <v>87</v>
      </c>
      <c r="F31" s="67">
        <v>121</v>
      </c>
      <c r="G31" s="11">
        <v>211</v>
      </c>
      <c r="H31" s="77">
        <f>I31+J31+K31+L31</f>
        <v>729</v>
      </c>
      <c r="I31" s="24">
        <v>182.2</v>
      </c>
      <c r="J31" s="24">
        <v>182.2</v>
      </c>
      <c r="K31" s="24">
        <v>182.3</v>
      </c>
      <c r="L31" s="24">
        <v>182.3</v>
      </c>
    </row>
    <row r="32" spans="1:14" s="27" customFormat="1" ht="85.15" hidden="1" customHeight="1">
      <c r="A32" s="55"/>
      <c r="B32" s="49" t="s">
        <v>165</v>
      </c>
      <c r="C32" s="11">
        <v>896</v>
      </c>
      <c r="D32" s="56" t="s">
        <v>41</v>
      </c>
      <c r="E32" s="56" t="s">
        <v>87</v>
      </c>
      <c r="F32" s="67">
        <v>129</v>
      </c>
      <c r="G32" s="11"/>
      <c r="H32" s="77">
        <f>H33</f>
        <v>220.2</v>
      </c>
      <c r="I32" s="24">
        <v>55.1</v>
      </c>
      <c r="J32" s="24">
        <v>55</v>
      </c>
      <c r="K32" s="24">
        <v>55</v>
      </c>
      <c r="L32" s="24">
        <v>55.1</v>
      </c>
      <c r="N32" s="28"/>
    </row>
    <row r="33" spans="1:14" s="27" customFormat="1" ht="24" hidden="1" customHeight="1">
      <c r="A33" s="55"/>
      <c r="B33" s="49" t="s">
        <v>140</v>
      </c>
      <c r="C33" s="11">
        <v>896</v>
      </c>
      <c r="D33" s="56" t="s">
        <v>41</v>
      </c>
      <c r="E33" s="56" t="s">
        <v>87</v>
      </c>
      <c r="F33" s="67">
        <v>129</v>
      </c>
      <c r="G33" s="11">
        <v>213</v>
      </c>
      <c r="H33" s="77">
        <v>220.2</v>
      </c>
      <c r="I33" s="24"/>
      <c r="J33" s="24"/>
      <c r="K33" s="24"/>
      <c r="L33" s="24"/>
      <c r="N33" s="28"/>
    </row>
    <row r="34" spans="1:14" s="27" customFormat="1" ht="41.45" customHeight="1">
      <c r="A34" s="55" t="s">
        <v>301</v>
      </c>
      <c r="B34" s="49" t="s">
        <v>89</v>
      </c>
      <c r="C34" s="11">
        <v>896</v>
      </c>
      <c r="D34" s="56" t="s">
        <v>41</v>
      </c>
      <c r="E34" s="56" t="s">
        <v>172</v>
      </c>
      <c r="F34" s="68"/>
      <c r="G34" s="26"/>
      <c r="H34" s="78">
        <f>H35+H43+H49</f>
        <v>3027.1</v>
      </c>
      <c r="I34" s="29">
        <f t="shared" ref="I34:L34" si="2">I35+I43</f>
        <v>427.1</v>
      </c>
      <c r="J34" s="29">
        <f t="shared" si="2"/>
        <v>427.20000000000005</v>
      </c>
      <c r="K34" s="29">
        <f t="shared" si="2"/>
        <v>427.30000000000007</v>
      </c>
      <c r="L34" s="29">
        <f t="shared" si="2"/>
        <v>427.20000000000005</v>
      </c>
    </row>
    <row r="35" spans="1:14" s="30" customFormat="1" ht="75" customHeight="1">
      <c r="A35" s="56" t="s">
        <v>305</v>
      </c>
      <c r="B35" s="49" t="s">
        <v>67</v>
      </c>
      <c r="C35" s="11">
        <v>896</v>
      </c>
      <c r="D35" s="56" t="s">
        <v>41</v>
      </c>
      <c r="E35" s="56" t="s">
        <v>172</v>
      </c>
      <c r="F35" s="68">
        <v>100</v>
      </c>
      <c r="G35" s="26"/>
      <c r="H35" s="78">
        <f>H36</f>
        <v>2644.2</v>
      </c>
      <c r="I35" s="29">
        <f>I36</f>
        <v>418.70000000000005</v>
      </c>
      <c r="J35" s="29">
        <f>J36</f>
        <v>418.70000000000005</v>
      </c>
      <c r="K35" s="29">
        <f>K36</f>
        <v>418.80000000000007</v>
      </c>
      <c r="L35" s="29">
        <f>L36</f>
        <v>418.80000000000007</v>
      </c>
    </row>
    <row r="36" spans="1:14" s="30" customFormat="1" ht="33.6" customHeight="1">
      <c r="A36" s="56" t="s">
        <v>310</v>
      </c>
      <c r="B36" s="49" t="s">
        <v>60</v>
      </c>
      <c r="C36" s="11">
        <v>896</v>
      </c>
      <c r="D36" s="56" t="s">
        <v>41</v>
      </c>
      <c r="E36" s="56" t="s">
        <v>172</v>
      </c>
      <c r="F36" s="68">
        <v>120</v>
      </c>
      <c r="G36" s="26"/>
      <c r="H36" s="78">
        <v>2644.2</v>
      </c>
      <c r="I36" s="29">
        <f>I37+I41</f>
        <v>418.70000000000005</v>
      </c>
      <c r="J36" s="29">
        <f>J37+J41</f>
        <v>418.70000000000005</v>
      </c>
      <c r="K36" s="29">
        <f>K37+K41</f>
        <v>418.80000000000007</v>
      </c>
      <c r="L36" s="29">
        <f>L37+L41</f>
        <v>418.80000000000007</v>
      </c>
    </row>
    <row r="37" spans="1:14" s="30" customFormat="1" ht="40.9" hidden="1" customHeight="1">
      <c r="A37" s="56"/>
      <c r="B37" s="49" t="s">
        <v>167</v>
      </c>
      <c r="C37" s="11">
        <v>896</v>
      </c>
      <c r="D37" s="56" t="s">
        <v>41</v>
      </c>
      <c r="E37" s="56" t="s">
        <v>172</v>
      </c>
      <c r="F37" s="68">
        <v>121</v>
      </c>
      <c r="G37" s="26"/>
      <c r="H37" s="78">
        <f>H38</f>
        <v>1266.2</v>
      </c>
      <c r="I37" s="29">
        <f>I38+I39</f>
        <v>412.1</v>
      </c>
      <c r="J37" s="29">
        <f>J38+J39</f>
        <v>412.1</v>
      </c>
      <c r="K37" s="29">
        <f>K38+K39</f>
        <v>412.20000000000005</v>
      </c>
      <c r="L37" s="29">
        <f>L38+L39</f>
        <v>412.20000000000005</v>
      </c>
    </row>
    <row r="38" spans="1:14" s="30" customFormat="1" ht="24.6" hidden="1" customHeight="1">
      <c r="A38" s="56"/>
      <c r="B38" s="49" t="s">
        <v>139</v>
      </c>
      <c r="C38" s="11">
        <v>896</v>
      </c>
      <c r="D38" s="56" t="s">
        <v>41</v>
      </c>
      <c r="E38" s="56" t="s">
        <v>172</v>
      </c>
      <c r="F38" s="68">
        <v>121</v>
      </c>
      <c r="G38" s="26">
        <v>211</v>
      </c>
      <c r="H38" s="78">
        <f>I38+J38+K38+L38</f>
        <v>1266.2</v>
      </c>
      <c r="I38" s="31">
        <v>316.5</v>
      </c>
      <c r="J38" s="31">
        <v>316.5</v>
      </c>
      <c r="K38" s="31">
        <v>316.60000000000002</v>
      </c>
      <c r="L38" s="31">
        <v>316.60000000000002</v>
      </c>
    </row>
    <row r="39" spans="1:14" s="30" customFormat="1" ht="86.45" hidden="1" customHeight="1">
      <c r="A39" s="56"/>
      <c r="B39" s="49" t="s">
        <v>165</v>
      </c>
      <c r="C39" s="11">
        <v>896</v>
      </c>
      <c r="D39" s="56" t="s">
        <v>41</v>
      </c>
      <c r="E39" s="56" t="s">
        <v>172</v>
      </c>
      <c r="F39" s="68">
        <v>129</v>
      </c>
      <c r="G39" s="26"/>
      <c r="H39" s="78">
        <f>H40</f>
        <v>382.4</v>
      </c>
      <c r="I39" s="31">
        <v>95.6</v>
      </c>
      <c r="J39" s="31">
        <v>95.6</v>
      </c>
      <c r="K39" s="31">
        <v>95.6</v>
      </c>
      <c r="L39" s="31">
        <v>95.6</v>
      </c>
    </row>
    <row r="40" spans="1:14" s="30" customFormat="1" ht="28.9" hidden="1" customHeight="1">
      <c r="A40" s="56"/>
      <c r="B40" s="49" t="s">
        <v>140</v>
      </c>
      <c r="C40" s="11">
        <v>896</v>
      </c>
      <c r="D40" s="56" t="s">
        <v>41</v>
      </c>
      <c r="E40" s="56" t="s">
        <v>172</v>
      </c>
      <c r="F40" s="68">
        <v>129</v>
      </c>
      <c r="G40" s="26">
        <v>213</v>
      </c>
      <c r="H40" s="78">
        <v>382.4</v>
      </c>
      <c r="I40" s="31"/>
      <c r="J40" s="31"/>
      <c r="K40" s="31"/>
      <c r="L40" s="31"/>
    </row>
    <row r="41" spans="1:14" s="30" customFormat="1" ht="64.150000000000006" hidden="1" customHeight="1">
      <c r="A41" s="56"/>
      <c r="B41" s="49" t="s">
        <v>141</v>
      </c>
      <c r="C41" s="11">
        <v>896</v>
      </c>
      <c r="D41" s="56" t="s">
        <v>41</v>
      </c>
      <c r="E41" s="56" t="s">
        <v>172</v>
      </c>
      <c r="F41" s="68">
        <v>122</v>
      </c>
      <c r="G41" s="26"/>
      <c r="H41" s="78">
        <f>H42</f>
        <v>26.4</v>
      </c>
      <c r="I41" s="29">
        <f>I42</f>
        <v>6.6</v>
      </c>
      <c r="J41" s="29">
        <f>J42</f>
        <v>6.6</v>
      </c>
      <c r="K41" s="29">
        <f>K42</f>
        <v>6.6</v>
      </c>
      <c r="L41" s="29">
        <f>L42</f>
        <v>6.6</v>
      </c>
    </row>
    <row r="42" spans="1:14" s="30" customFormat="1" ht="17.45" hidden="1" customHeight="1">
      <c r="A42" s="56"/>
      <c r="B42" s="49" t="s">
        <v>142</v>
      </c>
      <c r="C42" s="11">
        <v>896</v>
      </c>
      <c r="D42" s="56" t="s">
        <v>41</v>
      </c>
      <c r="E42" s="56" t="s">
        <v>172</v>
      </c>
      <c r="F42" s="68">
        <v>122</v>
      </c>
      <c r="G42" s="26">
        <v>212</v>
      </c>
      <c r="H42" s="78">
        <f>I42+J42+K42+L42</f>
        <v>26.4</v>
      </c>
      <c r="I42" s="31">
        <v>6.6</v>
      </c>
      <c r="J42" s="31">
        <v>6.6</v>
      </c>
      <c r="K42" s="31">
        <v>6.6</v>
      </c>
      <c r="L42" s="31">
        <v>6.6</v>
      </c>
    </row>
    <row r="43" spans="1:14" s="30" customFormat="1" ht="44.25" customHeight="1">
      <c r="A43" s="56" t="s">
        <v>306</v>
      </c>
      <c r="B43" s="49" t="s">
        <v>468</v>
      </c>
      <c r="C43" s="11">
        <v>896</v>
      </c>
      <c r="D43" s="56" t="s">
        <v>41</v>
      </c>
      <c r="E43" s="56" t="s">
        <v>172</v>
      </c>
      <c r="F43" s="68">
        <v>200</v>
      </c>
      <c r="G43" s="26"/>
      <c r="H43" s="78">
        <f>H44</f>
        <v>370.9</v>
      </c>
      <c r="I43" s="29">
        <f>I44</f>
        <v>8.4</v>
      </c>
      <c r="J43" s="29">
        <f>J44</f>
        <v>8.5</v>
      </c>
      <c r="K43" s="29">
        <f>K44</f>
        <v>8.5</v>
      </c>
      <c r="L43" s="29">
        <f>L44</f>
        <v>8.4</v>
      </c>
    </row>
    <row r="44" spans="1:14" s="30" customFormat="1" ht="49.15" customHeight="1">
      <c r="A44" s="56" t="s">
        <v>307</v>
      </c>
      <c r="B44" s="49" t="s">
        <v>61</v>
      </c>
      <c r="C44" s="11">
        <v>896</v>
      </c>
      <c r="D44" s="56" t="s">
        <v>41</v>
      </c>
      <c r="E44" s="56" t="s">
        <v>172</v>
      </c>
      <c r="F44" s="68">
        <v>240</v>
      </c>
      <c r="G44" s="26"/>
      <c r="H44" s="78">
        <v>370.9</v>
      </c>
      <c r="I44" s="29">
        <f t="shared" ref="I44:L44" si="3">I45+I47</f>
        <v>8.4</v>
      </c>
      <c r="J44" s="29">
        <f t="shared" si="3"/>
        <v>8.5</v>
      </c>
      <c r="K44" s="29">
        <f t="shared" si="3"/>
        <v>8.5</v>
      </c>
      <c r="L44" s="29">
        <f t="shared" si="3"/>
        <v>8.4</v>
      </c>
    </row>
    <row r="45" spans="1:14" s="30" customFormat="1" ht="29.45" hidden="1" customHeight="1">
      <c r="A45" s="56"/>
      <c r="B45" s="49" t="s">
        <v>143</v>
      </c>
      <c r="C45" s="11">
        <v>896</v>
      </c>
      <c r="D45" s="56" t="s">
        <v>41</v>
      </c>
      <c r="E45" s="56" t="s">
        <v>88</v>
      </c>
      <c r="F45" s="68">
        <v>242</v>
      </c>
      <c r="G45" s="26"/>
      <c r="H45" s="78">
        <f>H46</f>
        <v>31.799999999999997</v>
      </c>
      <c r="I45" s="29">
        <f t="shared" ref="I45:L45" si="4">I46</f>
        <v>7.9</v>
      </c>
      <c r="J45" s="29">
        <f t="shared" si="4"/>
        <v>8</v>
      </c>
      <c r="K45" s="29">
        <f t="shared" si="4"/>
        <v>8</v>
      </c>
      <c r="L45" s="29">
        <f t="shared" si="4"/>
        <v>7.9</v>
      </c>
    </row>
    <row r="46" spans="1:14" s="30" customFormat="1" ht="15" hidden="1" customHeight="1">
      <c r="A46" s="56"/>
      <c r="B46" s="49" t="s">
        <v>145</v>
      </c>
      <c r="C46" s="11">
        <v>896</v>
      </c>
      <c r="D46" s="56" t="s">
        <v>41</v>
      </c>
      <c r="E46" s="56" t="s">
        <v>88</v>
      </c>
      <c r="F46" s="68">
        <v>242</v>
      </c>
      <c r="G46" s="26">
        <v>221</v>
      </c>
      <c r="H46" s="78">
        <f>I46+J46+K46+L46</f>
        <v>31.799999999999997</v>
      </c>
      <c r="I46" s="31">
        <v>7.9</v>
      </c>
      <c r="J46" s="31">
        <v>8</v>
      </c>
      <c r="K46" s="31">
        <v>8</v>
      </c>
      <c r="L46" s="31">
        <v>7.9</v>
      </c>
    </row>
    <row r="47" spans="1:14" s="30" customFormat="1" ht="29.45" hidden="1" customHeight="1">
      <c r="A47" s="56"/>
      <c r="B47" s="49" t="s">
        <v>144</v>
      </c>
      <c r="C47" s="11">
        <v>896</v>
      </c>
      <c r="D47" s="56" t="s">
        <v>41</v>
      </c>
      <c r="E47" s="56" t="s">
        <v>88</v>
      </c>
      <c r="F47" s="68">
        <v>244</v>
      </c>
      <c r="G47" s="26"/>
      <c r="H47" s="78">
        <f>H48</f>
        <v>2</v>
      </c>
      <c r="I47" s="29">
        <f t="shared" ref="I47:L47" si="5">I48</f>
        <v>0.5</v>
      </c>
      <c r="J47" s="29">
        <f t="shared" si="5"/>
        <v>0.5</v>
      </c>
      <c r="K47" s="29">
        <f t="shared" si="5"/>
        <v>0.5</v>
      </c>
      <c r="L47" s="29">
        <f t="shared" si="5"/>
        <v>0.5</v>
      </c>
    </row>
    <row r="48" spans="1:14" s="30" customFormat="1" ht="15" hidden="1" customHeight="1">
      <c r="A48" s="56"/>
      <c r="B48" s="49" t="s">
        <v>145</v>
      </c>
      <c r="C48" s="11">
        <v>896</v>
      </c>
      <c r="D48" s="56" t="s">
        <v>41</v>
      </c>
      <c r="E48" s="56" t="s">
        <v>88</v>
      </c>
      <c r="F48" s="68">
        <v>244</v>
      </c>
      <c r="G48" s="26">
        <v>221</v>
      </c>
      <c r="H48" s="78">
        <f>I48+J48+K48+L48+M4</f>
        <v>2</v>
      </c>
      <c r="I48" s="31">
        <v>0.5</v>
      </c>
      <c r="J48" s="31">
        <v>0.5</v>
      </c>
      <c r="K48" s="31">
        <v>0.5</v>
      </c>
      <c r="L48" s="31">
        <v>0.5</v>
      </c>
    </row>
    <row r="49" spans="1:12" s="30" customFormat="1" ht="15" customHeight="1">
      <c r="A49" s="56" t="s">
        <v>308</v>
      </c>
      <c r="B49" s="49" t="s">
        <v>69</v>
      </c>
      <c r="C49" s="11"/>
      <c r="D49" s="56" t="s">
        <v>41</v>
      </c>
      <c r="E49" s="56" t="s">
        <v>172</v>
      </c>
      <c r="F49" s="68">
        <v>800</v>
      </c>
      <c r="G49" s="26"/>
      <c r="H49" s="78">
        <f>H50</f>
        <v>12</v>
      </c>
      <c r="I49" s="31"/>
      <c r="J49" s="31"/>
      <c r="K49" s="31"/>
      <c r="L49" s="31"/>
    </row>
    <row r="50" spans="1:12" s="30" customFormat="1" ht="15" customHeight="1">
      <c r="A50" s="56" t="s">
        <v>309</v>
      </c>
      <c r="B50" s="49" t="s">
        <v>46</v>
      </c>
      <c r="C50" s="11"/>
      <c r="D50" s="56" t="s">
        <v>41</v>
      </c>
      <c r="E50" s="56" t="s">
        <v>172</v>
      </c>
      <c r="F50" s="68">
        <v>850</v>
      </c>
      <c r="G50" s="26"/>
      <c r="H50" s="78">
        <v>12</v>
      </c>
      <c r="I50" s="31"/>
      <c r="J50" s="31"/>
      <c r="K50" s="31"/>
      <c r="L50" s="31"/>
    </row>
    <row r="51" spans="1:12" s="30" customFormat="1" ht="81" customHeight="1">
      <c r="A51" s="56" t="s">
        <v>302</v>
      </c>
      <c r="B51" s="49" t="s">
        <v>119</v>
      </c>
      <c r="C51" s="11">
        <v>896</v>
      </c>
      <c r="D51" s="56" t="s">
        <v>41</v>
      </c>
      <c r="E51" s="56" t="s">
        <v>173</v>
      </c>
      <c r="F51" s="68"/>
      <c r="G51" s="26"/>
      <c r="H51" s="77">
        <f>H52</f>
        <v>304.60000000000002</v>
      </c>
      <c r="I51" s="23" t="e">
        <f t="shared" ref="I51:L52" si="6">I52</f>
        <v>#REF!</v>
      </c>
      <c r="J51" s="23" t="e">
        <f t="shared" si="6"/>
        <v>#REF!</v>
      </c>
      <c r="K51" s="23" t="e">
        <f t="shared" si="6"/>
        <v>#REF!</v>
      </c>
      <c r="L51" s="23" t="e">
        <f t="shared" si="6"/>
        <v>#REF!</v>
      </c>
    </row>
    <row r="52" spans="1:12" s="30" customFormat="1" ht="71.45" customHeight="1">
      <c r="A52" s="56" t="s">
        <v>311</v>
      </c>
      <c r="B52" s="49" t="s">
        <v>67</v>
      </c>
      <c r="C52" s="11">
        <v>896</v>
      </c>
      <c r="D52" s="56" t="s">
        <v>41</v>
      </c>
      <c r="E52" s="56" t="s">
        <v>173</v>
      </c>
      <c r="F52" s="68">
        <v>100</v>
      </c>
      <c r="G52" s="26"/>
      <c r="H52" s="77">
        <f>H53</f>
        <v>304.60000000000002</v>
      </c>
      <c r="I52" s="23" t="e">
        <f t="shared" si="6"/>
        <v>#REF!</v>
      </c>
      <c r="J52" s="23" t="e">
        <f t="shared" si="6"/>
        <v>#REF!</v>
      </c>
      <c r="K52" s="23" t="e">
        <f t="shared" si="6"/>
        <v>#REF!</v>
      </c>
      <c r="L52" s="23" t="e">
        <f t="shared" si="6"/>
        <v>#REF!</v>
      </c>
    </row>
    <row r="53" spans="1:12" s="30" customFormat="1" ht="43.9" customHeight="1">
      <c r="A53" s="56" t="s">
        <v>312</v>
      </c>
      <c r="B53" s="49" t="s">
        <v>60</v>
      </c>
      <c r="C53" s="11">
        <v>896</v>
      </c>
      <c r="D53" s="56" t="s">
        <v>41</v>
      </c>
      <c r="E53" s="56" t="s">
        <v>173</v>
      </c>
      <c r="F53" s="68">
        <v>120</v>
      </c>
      <c r="G53" s="26"/>
      <c r="H53" s="77">
        <v>304.60000000000002</v>
      </c>
      <c r="I53" s="23" t="e">
        <f>#REF!</f>
        <v>#REF!</v>
      </c>
      <c r="J53" s="23" t="e">
        <f>#REF!</f>
        <v>#REF!</v>
      </c>
      <c r="K53" s="23" t="e">
        <f>#REF!</f>
        <v>#REF!</v>
      </c>
      <c r="L53" s="23" t="e">
        <f>#REF!</f>
        <v>#REF!</v>
      </c>
    </row>
    <row r="54" spans="1:12" s="16" customFormat="1" ht="59.45" customHeight="1">
      <c r="A54" s="56" t="s">
        <v>294</v>
      </c>
      <c r="B54" s="49" t="s">
        <v>63</v>
      </c>
      <c r="C54" s="26">
        <v>988</v>
      </c>
      <c r="D54" s="56" t="s">
        <v>37</v>
      </c>
      <c r="E54" s="56"/>
      <c r="F54" s="68"/>
      <c r="G54" s="26"/>
      <c r="H54" s="77">
        <f>H55+H62+H90</f>
        <v>24879.9</v>
      </c>
      <c r="I54" s="23" t="e">
        <f>I55+I62+#REF!</f>
        <v>#REF!</v>
      </c>
      <c r="J54" s="23" t="e">
        <f>J55+J62+#REF!</f>
        <v>#REF!</v>
      </c>
      <c r="K54" s="23" t="e">
        <f>K55+K62+#REF!</f>
        <v>#REF!</v>
      </c>
      <c r="L54" s="23" t="e">
        <f>L55+L62+#REF!</f>
        <v>#REF!</v>
      </c>
    </row>
    <row r="55" spans="1:12" s="16" customFormat="1" ht="21" customHeight="1">
      <c r="A55" s="56" t="s">
        <v>313</v>
      </c>
      <c r="B55" s="49" t="s">
        <v>71</v>
      </c>
      <c r="C55" s="26">
        <v>988</v>
      </c>
      <c r="D55" s="56" t="s">
        <v>37</v>
      </c>
      <c r="E55" s="56" t="s">
        <v>174</v>
      </c>
      <c r="F55" s="68"/>
      <c r="G55" s="26"/>
      <c r="H55" s="77">
        <f t="shared" ref="H55:L57" si="7">H56</f>
        <v>1275.8</v>
      </c>
      <c r="I55" s="23">
        <f t="shared" si="7"/>
        <v>292.3</v>
      </c>
      <c r="J55" s="23">
        <f t="shared" si="7"/>
        <v>292.3</v>
      </c>
      <c r="K55" s="23">
        <f t="shared" si="7"/>
        <v>292.3</v>
      </c>
      <c r="L55" s="23">
        <f t="shared" si="7"/>
        <v>292.3</v>
      </c>
    </row>
    <row r="56" spans="1:12" s="19" customFormat="1" ht="75.599999999999994" customHeight="1">
      <c r="A56" s="56" t="s">
        <v>316</v>
      </c>
      <c r="B56" s="49" t="s">
        <v>67</v>
      </c>
      <c r="C56" s="26">
        <v>988</v>
      </c>
      <c r="D56" s="56" t="s">
        <v>37</v>
      </c>
      <c r="E56" s="56" t="s">
        <v>174</v>
      </c>
      <c r="F56" s="68">
        <v>100</v>
      </c>
      <c r="G56" s="26"/>
      <c r="H56" s="77">
        <f>H57</f>
        <v>1275.8</v>
      </c>
      <c r="I56" s="23">
        <f t="shared" si="7"/>
        <v>292.3</v>
      </c>
      <c r="J56" s="23">
        <f t="shared" si="7"/>
        <v>292.3</v>
      </c>
      <c r="K56" s="23">
        <f t="shared" si="7"/>
        <v>292.3</v>
      </c>
      <c r="L56" s="23">
        <f t="shared" si="7"/>
        <v>292.3</v>
      </c>
    </row>
    <row r="57" spans="1:12" s="19" customFormat="1" ht="30.6" customHeight="1">
      <c r="A57" s="56" t="s">
        <v>317</v>
      </c>
      <c r="B57" s="49" t="s">
        <v>60</v>
      </c>
      <c r="C57" s="26">
        <v>988</v>
      </c>
      <c r="D57" s="56" t="s">
        <v>37</v>
      </c>
      <c r="E57" s="56" t="s">
        <v>174</v>
      </c>
      <c r="F57" s="68">
        <v>120</v>
      </c>
      <c r="G57" s="26"/>
      <c r="H57" s="77">
        <v>1275.8</v>
      </c>
      <c r="I57" s="23">
        <f t="shared" si="7"/>
        <v>292.3</v>
      </c>
      <c r="J57" s="23">
        <f t="shared" si="7"/>
        <v>292.3</v>
      </c>
      <c r="K57" s="23">
        <f t="shared" si="7"/>
        <v>292.3</v>
      </c>
      <c r="L57" s="23">
        <f t="shared" si="7"/>
        <v>292.3</v>
      </c>
    </row>
    <row r="58" spans="1:12" s="19" customFormat="1" ht="42" hidden="1" customHeight="1">
      <c r="A58" s="56"/>
      <c r="B58" s="49" t="s">
        <v>167</v>
      </c>
      <c r="C58" s="26">
        <v>988</v>
      </c>
      <c r="D58" s="56" t="s">
        <v>37</v>
      </c>
      <c r="E58" s="56" t="s">
        <v>90</v>
      </c>
      <c r="F58" s="68">
        <v>121</v>
      </c>
      <c r="G58" s="26"/>
      <c r="H58" s="77">
        <f>H59</f>
        <v>920.8</v>
      </c>
      <c r="I58" s="23">
        <f>I59+I60</f>
        <v>292.3</v>
      </c>
      <c r="J58" s="23">
        <f>J59+J60</f>
        <v>292.3</v>
      </c>
      <c r="K58" s="23">
        <f>K59+K60</f>
        <v>292.3</v>
      </c>
      <c r="L58" s="23">
        <f>L59+L60</f>
        <v>292.3</v>
      </c>
    </row>
    <row r="59" spans="1:12" s="19" customFormat="1" ht="24" hidden="1" customHeight="1">
      <c r="A59" s="56"/>
      <c r="B59" s="49" t="s">
        <v>139</v>
      </c>
      <c r="C59" s="26">
        <v>988</v>
      </c>
      <c r="D59" s="56" t="s">
        <v>37</v>
      </c>
      <c r="E59" s="56" t="s">
        <v>90</v>
      </c>
      <c r="F59" s="68">
        <v>121</v>
      </c>
      <c r="G59" s="26">
        <v>211</v>
      </c>
      <c r="H59" s="77">
        <f>I59+J59+K59+L59</f>
        <v>920.8</v>
      </c>
      <c r="I59" s="24">
        <v>230.2</v>
      </c>
      <c r="J59" s="24">
        <v>230.2</v>
      </c>
      <c r="K59" s="24">
        <v>230.2</v>
      </c>
      <c r="L59" s="24">
        <v>230.2</v>
      </c>
    </row>
    <row r="60" spans="1:12" ht="81" hidden="1" customHeight="1">
      <c r="A60" s="56"/>
      <c r="B60" s="49" t="s">
        <v>165</v>
      </c>
      <c r="C60" s="26">
        <v>988</v>
      </c>
      <c r="D60" s="56" t="s">
        <v>37</v>
      </c>
      <c r="E60" s="56" t="s">
        <v>90</v>
      </c>
      <c r="F60" s="68">
        <v>129</v>
      </c>
      <c r="G60" s="26"/>
      <c r="H60" s="77">
        <f>H61</f>
        <v>248.4</v>
      </c>
      <c r="I60" s="24">
        <v>62.1</v>
      </c>
      <c r="J60" s="24">
        <v>62.1</v>
      </c>
      <c r="K60" s="24">
        <v>62.1</v>
      </c>
      <c r="L60" s="24">
        <v>62.1</v>
      </c>
    </row>
    <row r="61" spans="1:12" ht="29.45" hidden="1" customHeight="1">
      <c r="A61" s="56"/>
      <c r="B61" s="49" t="s">
        <v>140</v>
      </c>
      <c r="C61" s="26">
        <v>988</v>
      </c>
      <c r="D61" s="56" t="s">
        <v>37</v>
      </c>
      <c r="E61" s="56" t="s">
        <v>90</v>
      </c>
      <c r="F61" s="68">
        <v>129</v>
      </c>
      <c r="G61" s="26">
        <v>213</v>
      </c>
      <c r="H61" s="77">
        <v>248.4</v>
      </c>
      <c r="I61" s="24"/>
      <c r="J61" s="24"/>
      <c r="K61" s="24"/>
      <c r="L61" s="24"/>
    </row>
    <row r="62" spans="1:12" ht="48" customHeight="1">
      <c r="A62" s="56" t="s">
        <v>314</v>
      </c>
      <c r="B62" s="49" t="s">
        <v>72</v>
      </c>
      <c r="C62" s="26">
        <v>988</v>
      </c>
      <c r="D62" s="56" t="s">
        <v>37</v>
      </c>
      <c r="E62" s="56" t="s">
        <v>175</v>
      </c>
      <c r="F62" s="68"/>
      <c r="G62" s="26"/>
      <c r="H62" s="77">
        <f>H63+H71+H82</f>
        <v>20029.7</v>
      </c>
      <c r="I62" s="23">
        <f>I63+I71+I82</f>
        <v>2690.2999999999997</v>
      </c>
      <c r="J62" s="23">
        <f>J63+J71+J82</f>
        <v>2690.4</v>
      </c>
      <c r="K62" s="23">
        <f>K63+K71+K82</f>
        <v>2690.3999999999996</v>
      </c>
      <c r="L62" s="23">
        <f>L63+L71+L82</f>
        <v>2690.6999999999994</v>
      </c>
    </row>
    <row r="63" spans="1:12" ht="73.150000000000006" customHeight="1">
      <c r="A63" s="56" t="s">
        <v>318</v>
      </c>
      <c r="B63" s="49" t="s">
        <v>67</v>
      </c>
      <c r="C63" s="26">
        <v>988</v>
      </c>
      <c r="D63" s="56" t="s">
        <v>37</v>
      </c>
      <c r="E63" s="56" t="s">
        <v>175</v>
      </c>
      <c r="F63" s="68">
        <v>100</v>
      </c>
      <c r="G63" s="26"/>
      <c r="H63" s="77">
        <f>H64</f>
        <v>15655.8</v>
      </c>
      <c r="I63" s="23">
        <f>I64</f>
        <v>2321.6</v>
      </c>
      <c r="J63" s="23">
        <f>J64</f>
        <v>2321.5</v>
      </c>
      <c r="K63" s="23">
        <f>K64</f>
        <v>2321.6</v>
      </c>
      <c r="L63" s="23">
        <f>L64</f>
        <v>2321.5999999999995</v>
      </c>
    </row>
    <row r="64" spans="1:12" ht="29.45" customHeight="1">
      <c r="A64" s="56" t="s">
        <v>320</v>
      </c>
      <c r="B64" s="49" t="s">
        <v>60</v>
      </c>
      <c r="C64" s="26">
        <v>988</v>
      </c>
      <c r="D64" s="56" t="s">
        <v>37</v>
      </c>
      <c r="E64" s="56" t="s">
        <v>175</v>
      </c>
      <c r="F64" s="68">
        <v>120</v>
      </c>
      <c r="G64" s="26"/>
      <c r="H64" s="77">
        <v>15655.8</v>
      </c>
      <c r="I64" s="23">
        <f>I65+I69</f>
        <v>2321.6</v>
      </c>
      <c r="J64" s="23">
        <f>J65+J69</f>
        <v>2321.5</v>
      </c>
      <c r="K64" s="23">
        <f>K65+K69</f>
        <v>2321.6</v>
      </c>
      <c r="L64" s="23">
        <f>L65+L69</f>
        <v>2321.5999999999995</v>
      </c>
    </row>
    <row r="65" spans="1:12" ht="41.45" hidden="1" customHeight="1">
      <c r="A65" s="56"/>
      <c r="B65" s="49" t="s">
        <v>167</v>
      </c>
      <c r="C65" s="26">
        <v>988</v>
      </c>
      <c r="D65" s="56" t="s">
        <v>37</v>
      </c>
      <c r="E65" s="56" t="s">
        <v>175</v>
      </c>
      <c r="F65" s="68">
        <v>121</v>
      </c>
      <c r="G65" s="26"/>
      <c r="H65" s="77">
        <f>H66</f>
        <v>7136.2999999999993</v>
      </c>
      <c r="I65" s="23">
        <f>I66+I67</f>
        <v>2321.5</v>
      </c>
      <c r="J65" s="23">
        <f>J66+J67</f>
        <v>2321.4</v>
      </c>
      <c r="K65" s="23">
        <f>K66+K67</f>
        <v>2321.5</v>
      </c>
      <c r="L65" s="23">
        <f>L66+L67</f>
        <v>2321.3999999999996</v>
      </c>
    </row>
    <row r="66" spans="1:12" ht="28.9" hidden="1" customHeight="1">
      <c r="A66" s="56"/>
      <c r="B66" s="49" t="s">
        <v>139</v>
      </c>
      <c r="C66" s="26">
        <v>988</v>
      </c>
      <c r="D66" s="56" t="s">
        <v>37</v>
      </c>
      <c r="E66" s="56" t="s">
        <v>175</v>
      </c>
      <c r="F66" s="68">
        <v>121</v>
      </c>
      <c r="G66" s="26">
        <v>211</v>
      </c>
      <c r="H66" s="77">
        <f>I66+J66+K66+L66</f>
        <v>7136.2999999999993</v>
      </c>
      <c r="I66" s="24">
        <v>1784.1</v>
      </c>
      <c r="J66" s="24">
        <v>1784</v>
      </c>
      <c r="K66" s="24">
        <v>1784.1</v>
      </c>
      <c r="L66" s="24">
        <v>1784.1</v>
      </c>
    </row>
    <row r="67" spans="1:12" ht="89.45" hidden="1" customHeight="1">
      <c r="A67" s="56"/>
      <c r="B67" s="49" t="s">
        <v>165</v>
      </c>
      <c r="C67" s="26">
        <v>988</v>
      </c>
      <c r="D67" s="56" t="s">
        <v>37</v>
      </c>
      <c r="E67" s="56" t="s">
        <v>175</v>
      </c>
      <c r="F67" s="68">
        <v>129</v>
      </c>
      <c r="G67" s="26"/>
      <c r="H67" s="77">
        <f>H68</f>
        <v>2149.5</v>
      </c>
      <c r="I67" s="24">
        <v>537.4</v>
      </c>
      <c r="J67" s="24">
        <v>537.4</v>
      </c>
      <c r="K67" s="24">
        <v>537.4</v>
      </c>
      <c r="L67" s="24">
        <v>537.29999999999995</v>
      </c>
    </row>
    <row r="68" spans="1:12" ht="31.15" hidden="1" customHeight="1">
      <c r="A68" s="56"/>
      <c r="B68" s="49" t="s">
        <v>140</v>
      </c>
      <c r="C68" s="26">
        <v>988</v>
      </c>
      <c r="D68" s="56" t="s">
        <v>166</v>
      </c>
      <c r="E68" s="56" t="s">
        <v>175</v>
      </c>
      <c r="F68" s="68">
        <v>129</v>
      </c>
      <c r="G68" s="26">
        <v>213</v>
      </c>
      <c r="H68" s="77">
        <v>2149.5</v>
      </c>
      <c r="I68" s="24"/>
      <c r="J68" s="24"/>
      <c r="K68" s="24"/>
      <c r="L68" s="24"/>
    </row>
    <row r="69" spans="1:12" ht="76.150000000000006" hidden="1" customHeight="1">
      <c r="A69" s="56"/>
      <c r="B69" s="49" t="s">
        <v>141</v>
      </c>
      <c r="C69" s="26">
        <v>988</v>
      </c>
      <c r="D69" s="56" t="s">
        <v>37</v>
      </c>
      <c r="E69" s="56" t="s">
        <v>175</v>
      </c>
      <c r="F69" s="68">
        <v>122</v>
      </c>
      <c r="G69" s="26"/>
      <c r="H69" s="77">
        <f>H70</f>
        <v>0.5</v>
      </c>
      <c r="I69" s="23">
        <f t="shared" ref="I69:L69" si="8">I70</f>
        <v>0.1</v>
      </c>
      <c r="J69" s="23">
        <f t="shared" si="8"/>
        <v>0.1</v>
      </c>
      <c r="K69" s="23">
        <f t="shared" si="8"/>
        <v>0.1</v>
      </c>
      <c r="L69" s="23">
        <f t="shared" si="8"/>
        <v>0.2</v>
      </c>
    </row>
    <row r="70" spans="1:12" ht="28.15" hidden="1" customHeight="1">
      <c r="A70" s="56"/>
      <c r="B70" s="49" t="s">
        <v>142</v>
      </c>
      <c r="C70" s="26">
        <v>988</v>
      </c>
      <c r="D70" s="56" t="s">
        <v>37</v>
      </c>
      <c r="E70" s="56" t="s">
        <v>175</v>
      </c>
      <c r="F70" s="68">
        <v>122</v>
      </c>
      <c r="G70" s="26">
        <v>212</v>
      </c>
      <c r="H70" s="77">
        <f>I70+J70+K70+L70</f>
        <v>0.5</v>
      </c>
      <c r="I70" s="24">
        <v>0.1</v>
      </c>
      <c r="J70" s="24">
        <v>0.1</v>
      </c>
      <c r="K70" s="24">
        <v>0.1</v>
      </c>
      <c r="L70" s="24">
        <v>0.2</v>
      </c>
    </row>
    <row r="71" spans="1:12" s="21" customFormat="1" ht="42" customHeight="1">
      <c r="A71" s="56" t="s">
        <v>319</v>
      </c>
      <c r="B71" s="49" t="s">
        <v>468</v>
      </c>
      <c r="C71" s="26">
        <v>988</v>
      </c>
      <c r="D71" s="56" t="s">
        <v>37</v>
      </c>
      <c r="E71" s="56" t="s">
        <v>175</v>
      </c>
      <c r="F71" s="68">
        <v>200</v>
      </c>
      <c r="G71" s="26"/>
      <c r="H71" s="77">
        <f>H72</f>
        <v>4347.1000000000004</v>
      </c>
      <c r="I71" s="23">
        <f>I72</f>
        <v>361.09999999999997</v>
      </c>
      <c r="J71" s="23">
        <f>J72</f>
        <v>361.3</v>
      </c>
      <c r="K71" s="23">
        <f>K72</f>
        <v>361.2</v>
      </c>
      <c r="L71" s="23">
        <f>L72</f>
        <v>361.40000000000003</v>
      </c>
    </row>
    <row r="72" spans="1:12" s="21" customFormat="1" ht="54" customHeight="1">
      <c r="A72" s="56" t="s">
        <v>322</v>
      </c>
      <c r="B72" s="49" t="s">
        <v>61</v>
      </c>
      <c r="C72" s="26">
        <v>988</v>
      </c>
      <c r="D72" s="56" t="s">
        <v>37</v>
      </c>
      <c r="E72" s="56" t="s">
        <v>175</v>
      </c>
      <c r="F72" s="68">
        <v>240</v>
      </c>
      <c r="G72" s="26"/>
      <c r="H72" s="77">
        <v>4347.1000000000004</v>
      </c>
      <c r="I72" s="23">
        <f>I73+I76</f>
        <v>361.09999999999997</v>
      </c>
      <c r="J72" s="23">
        <f>J73+J76</f>
        <v>361.3</v>
      </c>
      <c r="K72" s="23">
        <f>K73+K76</f>
        <v>361.2</v>
      </c>
      <c r="L72" s="23">
        <f>L73+L76</f>
        <v>361.40000000000003</v>
      </c>
    </row>
    <row r="73" spans="1:12" s="21" customFormat="1" ht="50.45" hidden="1" customHeight="1">
      <c r="A73" s="55"/>
      <c r="B73" s="49" t="s">
        <v>143</v>
      </c>
      <c r="C73" s="26">
        <v>988</v>
      </c>
      <c r="D73" s="56" t="s">
        <v>37</v>
      </c>
      <c r="E73" s="56" t="s">
        <v>175</v>
      </c>
      <c r="F73" s="68">
        <v>242</v>
      </c>
      <c r="G73" s="26"/>
      <c r="H73" s="77">
        <f>H74+H75</f>
        <v>133.19999999999999</v>
      </c>
      <c r="I73" s="23">
        <f t="shared" ref="I73:L73" si="9">I74+I75</f>
        <v>33.300000000000004</v>
      </c>
      <c r="J73" s="23">
        <f t="shared" si="9"/>
        <v>33.299999999999997</v>
      </c>
      <c r="K73" s="23">
        <f t="shared" si="9"/>
        <v>33.300000000000004</v>
      </c>
      <c r="L73" s="23">
        <f t="shared" si="9"/>
        <v>33.299999999999997</v>
      </c>
    </row>
    <row r="74" spans="1:12" s="21" customFormat="1" ht="19.899999999999999" hidden="1" customHeight="1">
      <c r="A74" s="55"/>
      <c r="B74" s="49" t="s">
        <v>145</v>
      </c>
      <c r="C74" s="26">
        <v>988</v>
      </c>
      <c r="D74" s="56" t="s">
        <v>37</v>
      </c>
      <c r="E74" s="56" t="s">
        <v>175</v>
      </c>
      <c r="F74" s="68">
        <v>242</v>
      </c>
      <c r="G74" s="26">
        <v>221</v>
      </c>
      <c r="H74" s="77">
        <f>I74+J74+L74+K74</f>
        <v>128.19999999999999</v>
      </c>
      <c r="I74" s="24">
        <v>32.1</v>
      </c>
      <c r="J74" s="24">
        <v>32</v>
      </c>
      <c r="K74" s="24">
        <v>32.1</v>
      </c>
      <c r="L74" s="24">
        <v>32</v>
      </c>
    </row>
    <row r="75" spans="1:12" s="21" customFormat="1" ht="25.15" hidden="1" customHeight="1">
      <c r="A75" s="55"/>
      <c r="B75" s="49" t="s">
        <v>147</v>
      </c>
      <c r="C75" s="26">
        <v>988</v>
      </c>
      <c r="D75" s="56" t="s">
        <v>37</v>
      </c>
      <c r="E75" s="56" t="s">
        <v>175</v>
      </c>
      <c r="F75" s="68">
        <v>242</v>
      </c>
      <c r="G75" s="26">
        <v>226</v>
      </c>
      <c r="H75" s="77">
        <f>I75+J75+L75+K75</f>
        <v>5</v>
      </c>
      <c r="I75" s="24">
        <v>1.2</v>
      </c>
      <c r="J75" s="24">
        <v>1.3</v>
      </c>
      <c r="K75" s="24">
        <v>1.2</v>
      </c>
      <c r="L75" s="24">
        <v>1.3</v>
      </c>
    </row>
    <row r="76" spans="1:12" s="21" customFormat="1" ht="28.15" hidden="1" customHeight="1">
      <c r="A76" s="55"/>
      <c r="B76" s="49" t="s">
        <v>144</v>
      </c>
      <c r="C76" s="26">
        <v>988</v>
      </c>
      <c r="D76" s="56" t="s">
        <v>37</v>
      </c>
      <c r="E76" s="56" t="s">
        <v>175</v>
      </c>
      <c r="F76" s="68">
        <v>244</v>
      </c>
      <c r="G76" s="26"/>
      <c r="H76" s="77">
        <f>H77+H78+H79+H80+H81</f>
        <v>1311.8000000000002</v>
      </c>
      <c r="I76" s="23">
        <f t="shared" ref="I76:L76" si="10">I77+I78+I79+I80+I81</f>
        <v>327.79999999999995</v>
      </c>
      <c r="J76" s="23">
        <f t="shared" si="10"/>
        <v>328</v>
      </c>
      <c r="K76" s="23">
        <f t="shared" si="10"/>
        <v>327.9</v>
      </c>
      <c r="L76" s="23">
        <f t="shared" si="10"/>
        <v>328.1</v>
      </c>
    </row>
    <row r="77" spans="1:12" s="21" customFormat="1" ht="16.149999999999999" hidden="1" customHeight="1">
      <c r="A77" s="55"/>
      <c r="B77" s="49" t="s">
        <v>145</v>
      </c>
      <c r="C77" s="26">
        <v>988</v>
      </c>
      <c r="D77" s="56" t="s">
        <v>37</v>
      </c>
      <c r="E77" s="56" t="s">
        <v>175</v>
      </c>
      <c r="F77" s="68">
        <v>244</v>
      </c>
      <c r="G77" s="26">
        <v>221</v>
      </c>
      <c r="H77" s="77">
        <f t="shared" ref="H77:H81" si="11">I77+J77+K77+L77</f>
        <v>15</v>
      </c>
      <c r="I77" s="24">
        <v>3.7</v>
      </c>
      <c r="J77" s="24">
        <v>3.8</v>
      </c>
      <c r="K77" s="24">
        <v>3.7</v>
      </c>
      <c r="L77" s="24">
        <v>3.8</v>
      </c>
    </row>
    <row r="78" spans="1:12" s="21" customFormat="1" ht="15.6" hidden="1" customHeight="1">
      <c r="A78" s="55"/>
      <c r="B78" s="49" t="s">
        <v>153</v>
      </c>
      <c r="C78" s="26">
        <v>988</v>
      </c>
      <c r="D78" s="56" t="s">
        <v>37</v>
      </c>
      <c r="E78" s="56" t="s">
        <v>175</v>
      </c>
      <c r="F78" s="68">
        <v>244</v>
      </c>
      <c r="G78" s="26">
        <v>223</v>
      </c>
      <c r="H78" s="77">
        <f t="shared" si="11"/>
        <v>526.30000000000007</v>
      </c>
      <c r="I78" s="24">
        <v>131.6</v>
      </c>
      <c r="J78" s="24">
        <v>131.5</v>
      </c>
      <c r="K78" s="24">
        <v>131.6</v>
      </c>
      <c r="L78" s="24">
        <v>131.6</v>
      </c>
    </row>
    <row r="79" spans="1:12" s="21" customFormat="1" ht="15.6" hidden="1" customHeight="1">
      <c r="A79" s="55"/>
      <c r="B79" s="49" t="s">
        <v>146</v>
      </c>
      <c r="C79" s="26">
        <v>988</v>
      </c>
      <c r="D79" s="56" t="s">
        <v>37</v>
      </c>
      <c r="E79" s="56" t="s">
        <v>175</v>
      </c>
      <c r="F79" s="68">
        <v>244</v>
      </c>
      <c r="G79" s="26">
        <v>225</v>
      </c>
      <c r="H79" s="77">
        <f t="shared" si="11"/>
        <v>698.30000000000007</v>
      </c>
      <c r="I79" s="24">
        <v>174.5</v>
      </c>
      <c r="J79" s="24">
        <v>174.6</v>
      </c>
      <c r="K79" s="24">
        <v>174.6</v>
      </c>
      <c r="L79" s="24">
        <v>174.6</v>
      </c>
    </row>
    <row r="80" spans="1:12" s="21" customFormat="1" ht="16.149999999999999" hidden="1" customHeight="1">
      <c r="A80" s="55"/>
      <c r="B80" s="49" t="s">
        <v>147</v>
      </c>
      <c r="C80" s="26">
        <v>988</v>
      </c>
      <c r="D80" s="56" t="s">
        <v>37</v>
      </c>
      <c r="E80" s="56" t="s">
        <v>175</v>
      </c>
      <c r="F80" s="68">
        <v>244</v>
      </c>
      <c r="G80" s="26">
        <v>226</v>
      </c>
      <c r="H80" s="77">
        <f>I80+J80+K80+L80</f>
        <v>15</v>
      </c>
      <c r="I80" s="24">
        <v>3.7</v>
      </c>
      <c r="J80" s="24">
        <v>3.8</v>
      </c>
      <c r="K80" s="24">
        <v>3.7</v>
      </c>
      <c r="L80" s="24">
        <v>3.8</v>
      </c>
    </row>
    <row r="81" spans="1:12" s="21" customFormat="1" ht="17.45" hidden="1" customHeight="1">
      <c r="A81" s="55"/>
      <c r="B81" s="49" t="s">
        <v>148</v>
      </c>
      <c r="C81" s="26">
        <v>988</v>
      </c>
      <c r="D81" s="56" t="s">
        <v>37</v>
      </c>
      <c r="E81" s="56" t="s">
        <v>175</v>
      </c>
      <c r="F81" s="68">
        <v>244</v>
      </c>
      <c r="G81" s="26">
        <v>340</v>
      </c>
      <c r="H81" s="77">
        <f t="shared" si="11"/>
        <v>57.2</v>
      </c>
      <c r="I81" s="24">
        <v>14.3</v>
      </c>
      <c r="J81" s="24">
        <v>14.3</v>
      </c>
      <c r="K81" s="24">
        <v>14.3</v>
      </c>
      <c r="L81" s="24">
        <v>14.3</v>
      </c>
    </row>
    <row r="82" spans="1:12" ht="16.149999999999999" customHeight="1">
      <c r="A82" s="56" t="s">
        <v>321</v>
      </c>
      <c r="B82" s="49" t="s">
        <v>69</v>
      </c>
      <c r="C82" s="26">
        <v>988</v>
      </c>
      <c r="D82" s="56" t="s">
        <v>37</v>
      </c>
      <c r="E82" s="56" t="s">
        <v>175</v>
      </c>
      <c r="F82" s="68">
        <v>800</v>
      </c>
      <c r="G82" s="26"/>
      <c r="H82" s="77">
        <f>H83</f>
        <v>26.8</v>
      </c>
      <c r="I82" s="23">
        <f>I83</f>
        <v>7.6</v>
      </c>
      <c r="J82" s="23">
        <f>J83</f>
        <v>7.6</v>
      </c>
      <c r="K82" s="23">
        <f>K83</f>
        <v>7.6</v>
      </c>
      <c r="L82" s="23">
        <f>L83</f>
        <v>7.7</v>
      </c>
    </row>
    <row r="83" spans="1:12" ht="15" customHeight="1">
      <c r="A83" s="56" t="s">
        <v>323</v>
      </c>
      <c r="B83" s="49" t="s">
        <v>46</v>
      </c>
      <c r="C83" s="26">
        <v>988</v>
      </c>
      <c r="D83" s="56" t="s">
        <v>37</v>
      </c>
      <c r="E83" s="56" t="s">
        <v>175</v>
      </c>
      <c r="F83" s="68">
        <v>850</v>
      </c>
      <c r="G83" s="26"/>
      <c r="H83" s="77">
        <v>26.8</v>
      </c>
      <c r="I83" s="23">
        <f>I84+I86</f>
        <v>7.6</v>
      </c>
      <c r="J83" s="23">
        <f>J84+J86</f>
        <v>7.6</v>
      </c>
      <c r="K83" s="23">
        <f>K84+K86</f>
        <v>7.6</v>
      </c>
      <c r="L83" s="23">
        <f>L84+L86</f>
        <v>7.7</v>
      </c>
    </row>
    <row r="84" spans="1:12" ht="16.149999999999999" hidden="1" customHeight="1">
      <c r="A84" s="56"/>
      <c r="B84" s="49" t="s">
        <v>154</v>
      </c>
      <c r="C84" s="26">
        <v>988</v>
      </c>
      <c r="D84" s="56" t="s">
        <v>37</v>
      </c>
      <c r="E84" s="56" t="s">
        <v>91</v>
      </c>
      <c r="F84" s="68">
        <v>851</v>
      </c>
      <c r="G84" s="26"/>
      <c r="H84" s="77">
        <f>H85</f>
        <v>26</v>
      </c>
      <c r="I84" s="23">
        <f>I85</f>
        <v>6.5</v>
      </c>
      <c r="J84" s="23">
        <f>J85</f>
        <v>6.5</v>
      </c>
      <c r="K84" s="23">
        <f>K85</f>
        <v>6.5</v>
      </c>
      <c r="L84" s="23">
        <f>L85</f>
        <v>6.5</v>
      </c>
    </row>
    <row r="85" spans="1:12" ht="16.149999999999999" hidden="1" customHeight="1">
      <c r="A85" s="56"/>
      <c r="B85" s="49" t="s">
        <v>150</v>
      </c>
      <c r="C85" s="26">
        <v>988</v>
      </c>
      <c r="D85" s="56" t="s">
        <v>37</v>
      </c>
      <c r="E85" s="56" t="s">
        <v>91</v>
      </c>
      <c r="F85" s="68">
        <v>851</v>
      </c>
      <c r="G85" s="26">
        <v>290</v>
      </c>
      <c r="H85" s="77">
        <f>I85+J85+K85+L85</f>
        <v>26</v>
      </c>
      <c r="I85" s="24">
        <v>6.5</v>
      </c>
      <c r="J85" s="24">
        <v>6.5</v>
      </c>
      <c r="K85" s="24">
        <v>6.5</v>
      </c>
      <c r="L85" s="24">
        <v>6.5</v>
      </c>
    </row>
    <row r="86" spans="1:12" s="21" customFormat="1" ht="15" hidden="1" customHeight="1">
      <c r="A86" s="55"/>
      <c r="B86" s="49" t="s">
        <v>155</v>
      </c>
      <c r="C86" s="26">
        <v>988</v>
      </c>
      <c r="D86" s="56" t="s">
        <v>37</v>
      </c>
      <c r="E86" s="56" t="s">
        <v>91</v>
      </c>
      <c r="F86" s="68">
        <v>852</v>
      </c>
      <c r="G86" s="26"/>
      <c r="H86" s="77">
        <f>H87</f>
        <v>4.5</v>
      </c>
      <c r="I86" s="23">
        <f>I87</f>
        <v>1.1000000000000001</v>
      </c>
      <c r="J86" s="23">
        <f>J87</f>
        <v>1.1000000000000001</v>
      </c>
      <c r="K86" s="23">
        <f>K87</f>
        <v>1.1000000000000001</v>
      </c>
      <c r="L86" s="23">
        <f>L87</f>
        <v>1.2</v>
      </c>
    </row>
    <row r="87" spans="1:12" s="21" customFormat="1" ht="19.149999999999999" hidden="1" customHeight="1">
      <c r="A87" s="55"/>
      <c r="B87" s="49" t="s">
        <v>150</v>
      </c>
      <c r="C87" s="26">
        <v>988</v>
      </c>
      <c r="D87" s="56" t="s">
        <v>37</v>
      </c>
      <c r="E87" s="56" t="s">
        <v>91</v>
      </c>
      <c r="F87" s="68">
        <v>852</v>
      </c>
      <c r="G87" s="26">
        <v>290</v>
      </c>
      <c r="H87" s="77">
        <f>J87+I87+K87+L87</f>
        <v>4.5</v>
      </c>
      <c r="I87" s="24">
        <v>1.1000000000000001</v>
      </c>
      <c r="J87" s="24">
        <v>1.1000000000000001</v>
      </c>
      <c r="K87" s="24">
        <v>1.1000000000000001</v>
      </c>
      <c r="L87" s="24">
        <v>1.2</v>
      </c>
    </row>
    <row r="88" spans="1:12" s="21" customFormat="1" ht="28.9" hidden="1" customHeight="1">
      <c r="A88" s="55"/>
      <c r="B88" s="49" t="s">
        <v>144</v>
      </c>
      <c r="C88" s="26">
        <v>988</v>
      </c>
      <c r="D88" s="56" t="s">
        <v>37</v>
      </c>
      <c r="E88" s="56" t="s">
        <v>73</v>
      </c>
      <c r="F88" s="68">
        <v>244</v>
      </c>
      <c r="G88" s="26"/>
      <c r="H88" s="77">
        <f t="shared" ref="H88:L88" si="12">H89</f>
        <v>6</v>
      </c>
      <c r="I88" s="23">
        <f t="shared" si="12"/>
        <v>0</v>
      </c>
      <c r="J88" s="23">
        <f t="shared" si="12"/>
        <v>6</v>
      </c>
      <c r="K88" s="23">
        <f t="shared" si="12"/>
        <v>0</v>
      </c>
      <c r="L88" s="23">
        <f t="shared" si="12"/>
        <v>0</v>
      </c>
    </row>
    <row r="89" spans="1:12" s="21" customFormat="1" ht="15.75" hidden="1" customHeight="1">
      <c r="A89" s="55"/>
      <c r="B89" s="49" t="s">
        <v>147</v>
      </c>
      <c r="C89" s="26">
        <v>988</v>
      </c>
      <c r="D89" s="56" t="s">
        <v>37</v>
      </c>
      <c r="E89" s="56" t="s">
        <v>73</v>
      </c>
      <c r="F89" s="68">
        <v>244</v>
      </c>
      <c r="G89" s="26">
        <v>226</v>
      </c>
      <c r="H89" s="77">
        <f>I89+J89+K89+L89</f>
        <v>6</v>
      </c>
      <c r="I89" s="24">
        <v>0</v>
      </c>
      <c r="J89" s="24">
        <v>6</v>
      </c>
      <c r="K89" s="24">
        <v>0</v>
      </c>
      <c r="L89" s="24">
        <v>0</v>
      </c>
    </row>
    <row r="90" spans="1:12" ht="59.25" customHeight="1">
      <c r="A90" s="56" t="s">
        <v>315</v>
      </c>
      <c r="B90" s="49" t="s">
        <v>470</v>
      </c>
      <c r="C90" s="26">
        <v>988</v>
      </c>
      <c r="D90" s="56" t="s">
        <v>37</v>
      </c>
      <c r="E90" s="56" t="s">
        <v>187</v>
      </c>
      <c r="F90" s="68"/>
      <c r="G90" s="26"/>
      <c r="H90" s="77">
        <f>H91+H99</f>
        <v>3574.4</v>
      </c>
      <c r="I90" s="23" t="e">
        <f>I91+I99</f>
        <v>#REF!</v>
      </c>
      <c r="J90" s="23" t="e">
        <f>J91+J99</f>
        <v>#REF!</v>
      </c>
      <c r="K90" s="23" t="e">
        <f>K91+K99</f>
        <v>#REF!</v>
      </c>
      <c r="L90" s="23" t="e">
        <f>L91+L99</f>
        <v>#REF!</v>
      </c>
    </row>
    <row r="91" spans="1:12" ht="69" customHeight="1">
      <c r="A91" s="56" t="s">
        <v>324</v>
      </c>
      <c r="B91" s="49" t="s">
        <v>67</v>
      </c>
      <c r="C91" s="26">
        <v>988</v>
      </c>
      <c r="D91" s="56" t="s">
        <v>37</v>
      </c>
      <c r="E91" s="56" t="s">
        <v>187</v>
      </c>
      <c r="F91" s="68">
        <v>100</v>
      </c>
      <c r="G91" s="26"/>
      <c r="H91" s="77">
        <f>H92</f>
        <v>3345.3</v>
      </c>
      <c r="I91" s="23">
        <f>I92</f>
        <v>400.9</v>
      </c>
      <c r="J91" s="23">
        <f>J92</f>
        <v>400.99999999999994</v>
      </c>
      <c r="K91" s="23">
        <f>K92</f>
        <v>400.99999999999994</v>
      </c>
      <c r="L91" s="23">
        <f>L92</f>
        <v>401.09999999999997</v>
      </c>
    </row>
    <row r="92" spans="1:12" ht="34.9" customHeight="1">
      <c r="A92" s="56" t="s">
        <v>326</v>
      </c>
      <c r="B92" s="49" t="s">
        <v>118</v>
      </c>
      <c r="C92" s="26">
        <v>988</v>
      </c>
      <c r="D92" s="56" t="s">
        <v>37</v>
      </c>
      <c r="E92" s="56" t="s">
        <v>187</v>
      </c>
      <c r="F92" s="68">
        <v>120</v>
      </c>
      <c r="G92" s="26"/>
      <c r="H92" s="77">
        <v>3345.3</v>
      </c>
      <c r="I92" s="23">
        <f>I93+I97</f>
        <v>400.9</v>
      </c>
      <c r="J92" s="23">
        <f>J93+J97</f>
        <v>400.99999999999994</v>
      </c>
      <c r="K92" s="23">
        <f>K93+K97</f>
        <v>400.99999999999994</v>
      </c>
      <c r="L92" s="23">
        <f>L93+L97</f>
        <v>401.09999999999997</v>
      </c>
    </row>
    <row r="93" spans="1:12" ht="23.45" hidden="1" customHeight="1">
      <c r="A93" s="56"/>
      <c r="B93" s="49" t="s">
        <v>167</v>
      </c>
      <c r="C93" s="26">
        <v>988</v>
      </c>
      <c r="D93" s="56" t="s">
        <v>37</v>
      </c>
      <c r="E93" s="56" t="s">
        <v>187</v>
      </c>
      <c r="F93" s="68">
        <v>121</v>
      </c>
      <c r="G93" s="26"/>
      <c r="H93" s="77">
        <f>H94</f>
        <v>1227.6999999999998</v>
      </c>
      <c r="I93" s="23">
        <f>I94+I95</f>
        <v>399.59999999999997</v>
      </c>
      <c r="J93" s="23">
        <f>J94+J95</f>
        <v>399.59999999999997</v>
      </c>
      <c r="K93" s="23">
        <f>K94+K95</f>
        <v>399.59999999999997</v>
      </c>
      <c r="L93" s="23">
        <f>L94+L95</f>
        <v>399.7</v>
      </c>
    </row>
    <row r="94" spans="1:12" ht="19.149999999999999" hidden="1" customHeight="1">
      <c r="A94" s="56"/>
      <c r="B94" s="49" t="s">
        <v>139</v>
      </c>
      <c r="C94" s="26">
        <v>988</v>
      </c>
      <c r="D94" s="56" t="s">
        <v>37</v>
      </c>
      <c r="E94" s="56" t="s">
        <v>187</v>
      </c>
      <c r="F94" s="68">
        <v>121</v>
      </c>
      <c r="G94" s="26">
        <v>211</v>
      </c>
      <c r="H94" s="77">
        <f>I94+J94+K94+L94</f>
        <v>1227.6999999999998</v>
      </c>
      <c r="I94" s="24">
        <v>306.89999999999998</v>
      </c>
      <c r="J94" s="24">
        <v>306.89999999999998</v>
      </c>
      <c r="K94" s="24">
        <v>306.89999999999998</v>
      </c>
      <c r="L94" s="24">
        <v>307</v>
      </c>
    </row>
    <row r="95" spans="1:12" ht="40.9" hidden="1" customHeight="1">
      <c r="A95" s="56"/>
      <c r="B95" s="49" t="s">
        <v>165</v>
      </c>
      <c r="C95" s="26">
        <v>988</v>
      </c>
      <c r="D95" s="56" t="s">
        <v>37</v>
      </c>
      <c r="E95" s="56" t="s">
        <v>187</v>
      </c>
      <c r="F95" s="68">
        <v>129</v>
      </c>
      <c r="G95" s="26"/>
      <c r="H95" s="77">
        <f>H96</f>
        <v>370.8</v>
      </c>
      <c r="I95" s="24">
        <v>92.7</v>
      </c>
      <c r="J95" s="24">
        <v>92.7</v>
      </c>
      <c r="K95" s="24">
        <v>92.7</v>
      </c>
      <c r="L95" s="24">
        <v>92.7</v>
      </c>
    </row>
    <row r="96" spans="1:12" ht="18" hidden="1" customHeight="1">
      <c r="A96" s="56"/>
      <c r="B96" s="49" t="s">
        <v>140</v>
      </c>
      <c r="C96" s="26">
        <v>988</v>
      </c>
      <c r="D96" s="56" t="s">
        <v>37</v>
      </c>
      <c r="E96" s="56" t="s">
        <v>187</v>
      </c>
      <c r="F96" s="68">
        <v>129</v>
      </c>
      <c r="G96" s="26">
        <v>213</v>
      </c>
      <c r="H96" s="77">
        <v>370.8</v>
      </c>
      <c r="I96" s="24"/>
      <c r="J96" s="24"/>
      <c r="K96" s="24"/>
      <c r="L96" s="24"/>
    </row>
    <row r="97" spans="1:12" ht="23.45" hidden="1" customHeight="1">
      <c r="A97" s="56"/>
      <c r="B97" s="49" t="s">
        <v>141</v>
      </c>
      <c r="C97" s="26">
        <v>988</v>
      </c>
      <c r="D97" s="56" t="s">
        <v>37</v>
      </c>
      <c r="E97" s="56" t="s">
        <v>187</v>
      </c>
      <c r="F97" s="68">
        <v>122</v>
      </c>
      <c r="G97" s="26"/>
      <c r="H97" s="77">
        <f>H98</f>
        <v>5.5</v>
      </c>
      <c r="I97" s="23">
        <f>I98</f>
        <v>1.3</v>
      </c>
      <c r="J97" s="23">
        <f>J98</f>
        <v>1.4</v>
      </c>
      <c r="K97" s="23">
        <f>K98</f>
        <v>1.4</v>
      </c>
      <c r="L97" s="23">
        <f>L98</f>
        <v>1.4</v>
      </c>
    </row>
    <row r="98" spans="1:12" ht="4.9000000000000004" hidden="1" customHeight="1">
      <c r="A98" s="56"/>
      <c r="B98" s="49" t="s">
        <v>149</v>
      </c>
      <c r="C98" s="26">
        <v>988</v>
      </c>
      <c r="D98" s="56" t="s">
        <v>37</v>
      </c>
      <c r="E98" s="56" t="s">
        <v>187</v>
      </c>
      <c r="F98" s="68">
        <v>122</v>
      </c>
      <c r="G98" s="26">
        <v>222</v>
      </c>
      <c r="H98" s="77">
        <f>I98+J98+K98+L98</f>
        <v>5.5</v>
      </c>
      <c r="I98" s="24">
        <v>1.3</v>
      </c>
      <c r="J98" s="24">
        <v>1.4</v>
      </c>
      <c r="K98" s="24">
        <v>1.4</v>
      </c>
      <c r="L98" s="24">
        <v>1.4</v>
      </c>
    </row>
    <row r="99" spans="1:12" ht="42" customHeight="1">
      <c r="A99" s="56" t="s">
        <v>325</v>
      </c>
      <c r="B99" s="49" t="s">
        <v>468</v>
      </c>
      <c r="C99" s="26">
        <v>988</v>
      </c>
      <c r="D99" s="56" t="s">
        <v>37</v>
      </c>
      <c r="E99" s="56" t="s">
        <v>187</v>
      </c>
      <c r="F99" s="68">
        <v>200</v>
      </c>
      <c r="G99" s="26"/>
      <c r="H99" s="77">
        <f>H100</f>
        <v>229.1</v>
      </c>
      <c r="I99" s="23" t="e">
        <f>I100</f>
        <v>#REF!</v>
      </c>
      <c r="J99" s="23" t="e">
        <f>J100</f>
        <v>#REF!</v>
      </c>
      <c r="K99" s="23" t="e">
        <f>K100</f>
        <v>#REF!</v>
      </c>
      <c r="L99" s="23" t="e">
        <f>L100</f>
        <v>#REF!</v>
      </c>
    </row>
    <row r="100" spans="1:12" ht="48" customHeight="1">
      <c r="A100" s="56" t="s">
        <v>327</v>
      </c>
      <c r="B100" s="49" t="s">
        <v>61</v>
      </c>
      <c r="C100" s="26">
        <v>988</v>
      </c>
      <c r="D100" s="56" t="s">
        <v>37</v>
      </c>
      <c r="E100" s="56" t="s">
        <v>187</v>
      </c>
      <c r="F100" s="68">
        <v>240</v>
      </c>
      <c r="G100" s="26"/>
      <c r="H100" s="77">
        <v>229.1</v>
      </c>
      <c r="I100" s="23" t="e">
        <f>I101+I103</f>
        <v>#REF!</v>
      </c>
      <c r="J100" s="23" t="e">
        <f>J101+J103</f>
        <v>#REF!</v>
      </c>
      <c r="K100" s="23" t="e">
        <f>K101+K103</f>
        <v>#REF!</v>
      </c>
      <c r="L100" s="23" t="e">
        <f>L101+L103</f>
        <v>#REF!</v>
      </c>
    </row>
    <row r="101" spans="1:12" ht="24.6" hidden="1" customHeight="1">
      <c r="A101" s="56"/>
      <c r="B101" s="49" t="s">
        <v>143</v>
      </c>
      <c r="C101" s="26">
        <v>988</v>
      </c>
      <c r="D101" s="56" t="s">
        <v>37</v>
      </c>
      <c r="E101" s="56" t="s">
        <v>80</v>
      </c>
      <c r="F101" s="68">
        <v>242</v>
      </c>
      <c r="G101" s="26"/>
      <c r="H101" s="77">
        <f>H102</f>
        <v>42</v>
      </c>
      <c r="I101" s="23">
        <f>I102</f>
        <v>10.5</v>
      </c>
      <c r="J101" s="23">
        <f>J102</f>
        <v>10.5</v>
      </c>
      <c r="K101" s="23">
        <f>K102</f>
        <v>10.5</v>
      </c>
      <c r="L101" s="23">
        <f>L102</f>
        <v>10.5</v>
      </c>
    </row>
    <row r="102" spans="1:12" ht="15" hidden="1" customHeight="1">
      <c r="A102" s="56"/>
      <c r="B102" s="49" t="s">
        <v>145</v>
      </c>
      <c r="C102" s="26">
        <v>988</v>
      </c>
      <c r="D102" s="56" t="s">
        <v>37</v>
      </c>
      <c r="E102" s="56" t="s">
        <v>80</v>
      </c>
      <c r="F102" s="68">
        <v>242</v>
      </c>
      <c r="G102" s="26">
        <v>221</v>
      </c>
      <c r="H102" s="77">
        <f>I102+J102+K102+L102</f>
        <v>42</v>
      </c>
      <c r="I102" s="24">
        <v>10.5</v>
      </c>
      <c r="J102" s="24">
        <v>10.5</v>
      </c>
      <c r="K102" s="24">
        <v>10.5</v>
      </c>
      <c r="L102" s="24">
        <v>10.5</v>
      </c>
    </row>
    <row r="103" spans="1:12" ht="21" hidden="1" customHeight="1">
      <c r="A103" s="56"/>
      <c r="B103" s="49" t="s">
        <v>235</v>
      </c>
      <c r="C103" s="26"/>
      <c r="D103" s="56" t="s">
        <v>237</v>
      </c>
      <c r="E103" s="56"/>
      <c r="F103" s="68"/>
      <c r="G103" s="26"/>
      <c r="H103" s="77">
        <f t="shared" ref="H103:H105" si="13">H104</f>
        <v>0</v>
      </c>
      <c r="I103" s="23" t="e">
        <f>I104+I105+I106+#REF!</f>
        <v>#REF!</v>
      </c>
      <c r="J103" s="23" t="e">
        <f>J104+J105+J106+#REF!</f>
        <v>#REF!</v>
      </c>
      <c r="K103" s="23" t="e">
        <f>K104+K105+K106+#REF!</f>
        <v>#REF!</v>
      </c>
      <c r="L103" s="23" t="e">
        <f>L104+L105+L106+#REF!</f>
        <v>#REF!</v>
      </c>
    </row>
    <row r="104" spans="1:12" ht="24.75" hidden="1" customHeight="1">
      <c r="A104" s="56"/>
      <c r="B104" s="49" t="s">
        <v>236</v>
      </c>
      <c r="C104" s="32"/>
      <c r="D104" s="56" t="s">
        <v>237</v>
      </c>
      <c r="E104" s="56" t="s">
        <v>238</v>
      </c>
      <c r="F104" s="68"/>
      <c r="G104" s="26"/>
      <c r="H104" s="77">
        <f t="shared" si="13"/>
        <v>0</v>
      </c>
      <c r="I104" s="24">
        <v>1.8</v>
      </c>
      <c r="J104" s="24">
        <v>1.8</v>
      </c>
      <c r="K104" s="24">
        <v>1.9</v>
      </c>
      <c r="L104" s="24">
        <v>1.9</v>
      </c>
    </row>
    <row r="105" spans="1:12" ht="18" hidden="1" customHeight="1">
      <c r="A105" s="56"/>
      <c r="B105" s="49" t="s">
        <v>69</v>
      </c>
      <c r="C105" s="32"/>
      <c r="D105" s="56" t="s">
        <v>237</v>
      </c>
      <c r="E105" s="56" t="s">
        <v>238</v>
      </c>
      <c r="F105" s="68">
        <v>800</v>
      </c>
      <c r="G105" s="26"/>
      <c r="H105" s="77">
        <f t="shared" si="13"/>
        <v>0</v>
      </c>
      <c r="I105" s="24">
        <v>6.9</v>
      </c>
      <c r="J105" s="24">
        <v>6.9</v>
      </c>
      <c r="K105" s="24">
        <v>6.9</v>
      </c>
      <c r="L105" s="24">
        <v>6.9</v>
      </c>
    </row>
    <row r="106" spans="1:12" ht="21" hidden="1" customHeight="1">
      <c r="A106" s="56"/>
      <c r="B106" s="49" t="s">
        <v>246</v>
      </c>
      <c r="C106" s="32"/>
      <c r="D106" s="56" t="s">
        <v>237</v>
      </c>
      <c r="E106" s="56" t="s">
        <v>238</v>
      </c>
      <c r="F106" s="68">
        <v>880</v>
      </c>
      <c r="G106" s="26"/>
      <c r="H106" s="77">
        <v>0</v>
      </c>
      <c r="I106" s="24">
        <v>1.2</v>
      </c>
      <c r="J106" s="24">
        <v>1.2</v>
      </c>
      <c r="K106" s="24">
        <v>1.2</v>
      </c>
      <c r="L106" s="24">
        <v>1.2</v>
      </c>
    </row>
    <row r="107" spans="1:12" ht="15.6" customHeight="1">
      <c r="A107" s="56" t="s">
        <v>295</v>
      </c>
      <c r="B107" s="49" t="s">
        <v>8</v>
      </c>
      <c r="C107" s="26">
        <v>988</v>
      </c>
      <c r="D107" s="66" t="s">
        <v>38</v>
      </c>
      <c r="E107" s="66"/>
      <c r="F107" s="67"/>
      <c r="G107" s="11"/>
      <c r="H107" s="77">
        <f>H108</f>
        <v>100</v>
      </c>
      <c r="I107" s="24"/>
      <c r="J107" s="24"/>
      <c r="K107" s="24"/>
      <c r="L107" s="24"/>
    </row>
    <row r="108" spans="1:12" ht="31.5" customHeight="1">
      <c r="A108" s="56" t="s">
        <v>328</v>
      </c>
      <c r="B108" s="49" t="s">
        <v>74</v>
      </c>
      <c r="C108" s="26">
        <v>988</v>
      </c>
      <c r="D108" s="66" t="s">
        <v>38</v>
      </c>
      <c r="E108" s="66" t="s">
        <v>179</v>
      </c>
      <c r="F108" s="67"/>
      <c r="G108" s="11"/>
      <c r="H108" s="77">
        <f t="shared" ref="H108:H109" si="14">H109</f>
        <v>100</v>
      </c>
      <c r="I108" s="24"/>
      <c r="J108" s="24"/>
      <c r="K108" s="24"/>
      <c r="L108" s="24"/>
    </row>
    <row r="109" spans="1:12" ht="21.75" customHeight="1">
      <c r="A109" s="56" t="s">
        <v>329</v>
      </c>
      <c r="B109" s="49" t="s">
        <v>69</v>
      </c>
      <c r="C109" s="26">
        <v>988</v>
      </c>
      <c r="D109" s="66" t="s">
        <v>38</v>
      </c>
      <c r="E109" s="66" t="s">
        <v>179</v>
      </c>
      <c r="F109" s="67">
        <v>800</v>
      </c>
      <c r="G109" s="11"/>
      <c r="H109" s="77">
        <f t="shared" si="14"/>
        <v>100</v>
      </c>
      <c r="I109" s="24"/>
      <c r="J109" s="24"/>
      <c r="K109" s="24"/>
      <c r="L109" s="24"/>
    </row>
    <row r="110" spans="1:12" ht="15.6" customHeight="1">
      <c r="A110" s="56" t="s">
        <v>330</v>
      </c>
      <c r="B110" s="49" t="s">
        <v>48</v>
      </c>
      <c r="C110" s="26">
        <v>988</v>
      </c>
      <c r="D110" s="66" t="s">
        <v>38</v>
      </c>
      <c r="E110" s="66" t="s">
        <v>179</v>
      </c>
      <c r="F110" s="66" t="s">
        <v>47</v>
      </c>
      <c r="G110" s="22"/>
      <c r="H110" s="77">
        <v>100</v>
      </c>
      <c r="I110" s="24"/>
      <c r="J110" s="24"/>
      <c r="K110" s="24"/>
      <c r="L110" s="24"/>
    </row>
    <row r="111" spans="1:12" ht="33" customHeight="1">
      <c r="A111" s="56" t="s">
        <v>296</v>
      </c>
      <c r="B111" s="49" t="s">
        <v>9</v>
      </c>
      <c r="C111" s="26"/>
      <c r="D111" s="56" t="s">
        <v>29</v>
      </c>
      <c r="E111" s="56"/>
      <c r="F111" s="68"/>
      <c r="G111" s="26"/>
      <c r="H111" s="77">
        <f>H112+H115+H124+H127+H130+H135+H138</f>
        <v>204.5</v>
      </c>
      <c r="I111" s="24"/>
      <c r="J111" s="24"/>
      <c r="K111" s="24"/>
      <c r="L111" s="24"/>
    </row>
    <row r="112" spans="1:12" ht="53.25" customHeight="1">
      <c r="A112" s="56" t="s">
        <v>331</v>
      </c>
      <c r="B112" s="49" t="s">
        <v>7</v>
      </c>
      <c r="C112" s="48">
        <v>988</v>
      </c>
      <c r="D112" s="56" t="s">
        <v>29</v>
      </c>
      <c r="E112" s="56" t="s">
        <v>185</v>
      </c>
      <c r="F112" s="68"/>
      <c r="G112" s="26"/>
      <c r="H112" s="79">
        <f>H113</f>
        <v>84</v>
      </c>
      <c r="I112" s="24"/>
      <c r="J112" s="24"/>
      <c r="K112" s="24"/>
      <c r="L112" s="24"/>
    </row>
    <row r="113" spans="1:12" ht="21.75" customHeight="1">
      <c r="A113" s="56" t="s">
        <v>344</v>
      </c>
      <c r="B113" s="49" t="s">
        <v>69</v>
      </c>
      <c r="C113" s="32">
        <v>988</v>
      </c>
      <c r="D113" s="56" t="s">
        <v>29</v>
      </c>
      <c r="E113" s="56" t="s">
        <v>185</v>
      </c>
      <c r="F113" s="68">
        <v>800</v>
      </c>
      <c r="G113" s="26"/>
      <c r="H113" s="79">
        <f>H114</f>
        <v>84</v>
      </c>
      <c r="I113" s="24"/>
      <c r="J113" s="24"/>
      <c r="K113" s="24"/>
      <c r="L113" s="24"/>
    </row>
    <row r="114" spans="1:12" ht="24.75" customHeight="1">
      <c r="A114" s="56" t="s">
        <v>345</v>
      </c>
      <c r="B114" s="49" t="s">
        <v>46</v>
      </c>
      <c r="C114" s="32"/>
      <c r="D114" s="56" t="s">
        <v>29</v>
      </c>
      <c r="E114" s="56" t="s">
        <v>185</v>
      </c>
      <c r="F114" s="68">
        <v>850</v>
      </c>
      <c r="G114" s="26"/>
      <c r="H114" s="79">
        <v>84</v>
      </c>
      <c r="I114" s="24"/>
      <c r="J114" s="24"/>
      <c r="K114" s="24"/>
      <c r="L114" s="24"/>
    </row>
    <row r="115" spans="1:12" ht="56.25" customHeight="1">
      <c r="A115" s="56" t="s">
        <v>332</v>
      </c>
      <c r="B115" s="49" t="s">
        <v>277</v>
      </c>
      <c r="C115" s="26">
        <v>988</v>
      </c>
      <c r="D115" s="66" t="s">
        <v>29</v>
      </c>
      <c r="E115" s="66" t="s">
        <v>212</v>
      </c>
      <c r="F115" s="67"/>
      <c r="G115" s="11"/>
      <c r="H115" s="77">
        <f>H116</f>
        <v>58</v>
      </c>
      <c r="I115" s="23"/>
      <c r="J115" s="23"/>
      <c r="K115" s="23"/>
      <c r="L115" s="23"/>
    </row>
    <row r="116" spans="1:12" ht="42.75" customHeight="1">
      <c r="A116" s="56" t="s">
        <v>346</v>
      </c>
      <c r="B116" s="49" t="s">
        <v>75</v>
      </c>
      <c r="C116" s="26">
        <v>988</v>
      </c>
      <c r="D116" s="66" t="s">
        <v>29</v>
      </c>
      <c r="E116" s="66" t="s">
        <v>188</v>
      </c>
      <c r="F116" s="67"/>
      <c r="G116" s="11"/>
      <c r="H116" s="77">
        <f>H117</f>
        <v>58</v>
      </c>
      <c r="I116" s="23">
        <f t="shared" ref="I116:L118" si="15">I117</f>
        <v>9.9</v>
      </c>
      <c r="J116" s="23">
        <f t="shared" si="15"/>
        <v>9.9</v>
      </c>
      <c r="K116" s="23">
        <f t="shared" si="15"/>
        <v>10.1</v>
      </c>
      <c r="L116" s="23">
        <f t="shared" si="15"/>
        <v>10.1</v>
      </c>
    </row>
    <row r="117" spans="1:12" ht="44.25" customHeight="1">
      <c r="A117" s="56" t="s">
        <v>347</v>
      </c>
      <c r="B117" s="49" t="s">
        <v>468</v>
      </c>
      <c r="C117" s="26">
        <v>988</v>
      </c>
      <c r="D117" s="66" t="s">
        <v>29</v>
      </c>
      <c r="E117" s="66" t="s">
        <v>188</v>
      </c>
      <c r="F117" s="67">
        <v>200</v>
      </c>
      <c r="G117" s="11"/>
      <c r="H117" s="77">
        <f>H118</f>
        <v>58</v>
      </c>
      <c r="I117" s="23">
        <f t="shared" si="15"/>
        <v>9.9</v>
      </c>
      <c r="J117" s="23">
        <f t="shared" si="15"/>
        <v>9.9</v>
      </c>
      <c r="K117" s="23">
        <f t="shared" si="15"/>
        <v>10.1</v>
      </c>
      <c r="L117" s="23">
        <f t="shared" si="15"/>
        <v>10.1</v>
      </c>
    </row>
    <row r="118" spans="1:12" ht="45" customHeight="1">
      <c r="A118" s="56" t="s">
        <v>348</v>
      </c>
      <c r="B118" s="49" t="s">
        <v>61</v>
      </c>
      <c r="C118" s="26">
        <v>988</v>
      </c>
      <c r="D118" s="66" t="s">
        <v>29</v>
      </c>
      <c r="E118" s="66" t="s">
        <v>188</v>
      </c>
      <c r="F118" s="67">
        <v>240</v>
      </c>
      <c r="G118" s="11"/>
      <c r="H118" s="77">
        <v>58</v>
      </c>
      <c r="I118" s="23">
        <f t="shared" si="15"/>
        <v>9.9</v>
      </c>
      <c r="J118" s="23">
        <f t="shared" si="15"/>
        <v>9.9</v>
      </c>
      <c r="K118" s="23">
        <f t="shared" si="15"/>
        <v>10.1</v>
      </c>
      <c r="L118" s="23">
        <f t="shared" si="15"/>
        <v>10.1</v>
      </c>
    </row>
    <row r="119" spans="1:12" ht="31.9" hidden="1" customHeight="1">
      <c r="A119" s="56"/>
      <c r="B119" s="49" t="s">
        <v>144</v>
      </c>
      <c r="C119" s="26">
        <v>988</v>
      </c>
      <c r="D119" s="66" t="s">
        <v>29</v>
      </c>
      <c r="E119" s="66" t="s">
        <v>92</v>
      </c>
      <c r="F119" s="67">
        <v>244</v>
      </c>
      <c r="G119" s="11"/>
      <c r="H119" s="77">
        <f>H120+H121</f>
        <v>40</v>
      </c>
      <c r="I119" s="23">
        <f>I120+I121</f>
        <v>9.9</v>
      </c>
      <c r="J119" s="23">
        <f>J120+J121</f>
        <v>9.9</v>
      </c>
      <c r="K119" s="23">
        <f>K120+K121</f>
        <v>10.1</v>
      </c>
      <c r="L119" s="23">
        <f>L120+L121</f>
        <v>10.1</v>
      </c>
    </row>
    <row r="120" spans="1:12" ht="19.899999999999999" hidden="1" customHeight="1">
      <c r="A120" s="56"/>
      <c r="B120" s="49" t="s">
        <v>147</v>
      </c>
      <c r="C120" s="26">
        <v>988</v>
      </c>
      <c r="D120" s="66" t="s">
        <v>29</v>
      </c>
      <c r="E120" s="66" t="s">
        <v>92</v>
      </c>
      <c r="F120" s="67">
        <v>244</v>
      </c>
      <c r="G120" s="11">
        <v>226</v>
      </c>
      <c r="H120" s="77">
        <f>I120+J120+K120+L120</f>
        <v>27</v>
      </c>
      <c r="I120" s="24">
        <v>6.7</v>
      </c>
      <c r="J120" s="24">
        <v>6.7</v>
      </c>
      <c r="K120" s="24">
        <v>6.8</v>
      </c>
      <c r="L120" s="24">
        <v>6.8</v>
      </c>
    </row>
    <row r="121" spans="1:12" ht="18.600000000000001" hidden="1" customHeight="1">
      <c r="A121" s="56"/>
      <c r="B121" s="49" t="s">
        <v>148</v>
      </c>
      <c r="C121" s="26">
        <v>988</v>
      </c>
      <c r="D121" s="66" t="s">
        <v>29</v>
      </c>
      <c r="E121" s="66" t="s">
        <v>92</v>
      </c>
      <c r="F121" s="67">
        <v>244</v>
      </c>
      <c r="G121" s="11">
        <v>340</v>
      </c>
      <c r="H121" s="77">
        <f>I121+J121+K121+L121</f>
        <v>13</v>
      </c>
      <c r="I121" s="24">
        <v>3.2</v>
      </c>
      <c r="J121" s="24">
        <v>3.2</v>
      </c>
      <c r="K121" s="24">
        <v>3.3</v>
      </c>
      <c r="L121" s="24">
        <v>3.3</v>
      </c>
    </row>
    <row r="122" spans="1:12" ht="18.600000000000001" hidden="1" customHeight="1">
      <c r="A122" s="56"/>
      <c r="B122" s="49" t="s">
        <v>156</v>
      </c>
      <c r="C122" s="11">
        <v>988</v>
      </c>
      <c r="D122" s="56" t="s">
        <v>29</v>
      </c>
      <c r="E122" s="56" t="s">
        <v>93</v>
      </c>
      <c r="F122" s="68">
        <v>853</v>
      </c>
      <c r="G122" s="26"/>
      <c r="H122" s="77">
        <f t="shared" ref="H122:L122" si="16">H123</f>
        <v>60</v>
      </c>
      <c r="I122" s="23">
        <f t="shared" si="16"/>
        <v>15</v>
      </c>
      <c r="J122" s="23">
        <f t="shared" si="16"/>
        <v>15</v>
      </c>
      <c r="K122" s="23">
        <f t="shared" si="16"/>
        <v>15</v>
      </c>
      <c r="L122" s="23">
        <f t="shared" si="16"/>
        <v>15</v>
      </c>
    </row>
    <row r="123" spans="1:12" ht="19.149999999999999" hidden="1" customHeight="1">
      <c r="A123" s="56"/>
      <c r="B123" s="49" t="s">
        <v>150</v>
      </c>
      <c r="C123" s="11">
        <v>988</v>
      </c>
      <c r="D123" s="56" t="s">
        <v>29</v>
      </c>
      <c r="E123" s="56" t="s">
        <v>93</v>
      </c>
      <c r="F123" s="68">
        <v>853</v>
      </c>
      <c r="G123" s="26">
        <v>290</v>
      </c>
      <c r="H123" s="77">
        <f>I123+J123+K123+L123</f>
        <v>60</v>
      </c>
      <c r="I123" s="24">
        <v>15</v>
      </c>
      <c r="J123" s="24">
        <v>15</v>
      </c>
      <c r="K123" s="24">
        <v>15</v>
      </c>
      <c r="L123" s="24">
        <v>15</v>
      </c>
    </row>
    <row r="124" spans="1:12" ht="72" customHeight="1">
      <c r="A124" s="56" t="s">
        <v>333</v>
      </c>
      <c r="B124" s="49" t="s">
        <v>276</v>
      </c>
      <c r="C124" s="26">
        <v>988</v>
      </c>
      <c r="D124" s="66" t="s">
        <v>29</v>
      </c>
      <c r="E124" s="66" t="s">
        <v>254</v>
      </c>
      <c r="F124" s="67"/>
      <c r="G124" s="11"/>
      <c r="H124" s="77">
        <f>H125</f>
        <v>10</v>
      </c>
      <c r="I124" s="23">
        <f t="shared" ref="H124:L126" si="17">I125</f>
        <v>160</v>
      </c>
      <c r="J124" s="23">
        <f t="shared" si="17"/>
        <v>160</v>
      </c>
      <c r="K124" s="23">
        <f t="shared" si="17"/>
        <v>160</v>
      </c>
      <c r="L124" s="23">
        <f t="shared" si="17"/>
        <v>160</v>
      </c>
    </row>
    <row r="125" spans="1:12" ht="44.45" customHeight="1">
      <c r="A125" s="56" t="s">
        <v>349</v>
      </c>
      <c r="B125" s="49" t="s">
        <v>468</v>
      </c>
      <c r="C125" s="26">
        <v>988</v>
      </c>
      <c r="D125" s="66" t="s">
        <v>29</v>
      </c>
      <c r="E125" s="66" t="s">
        <v>254</v>
      </c>
      <c r="F125" s="67">
        <v>200</v>
      </c>
      <c r="G125" s="11"/>
      <c r="H125" s="77">
        <f t="shared" si="17"/>
        <v>10</v>
      </c>
      <c r="I125" s="23">
        <f t="shared" si="17"/>
        <v>160</v>
      </c>
      <c r="J125" s="23">
        <f t="shared" si="17"/>
        <v>160</v>
      </c>
      <c r="K125" s="23">
        <f t="shared" si="17"/>
        <v>160</v>
      </c>
      <c r="L125" s="23">
        <f t="shared" si="17"/>
        <v>160</v>
      </c>
    </row>
    <row r="126" spans="1:12" ht="45" customHeight="1">
      <c r="A126" s="56" t="s">
        <v>350</v>
      </c>
      <c r="B126" s="49" t="s">
        <v>61</v>
      </c>
      <c r="C126" s="26">
        <v>988</v>
      </c>
      <c r="D126" s="66" t="s">
        <v>29</v>
      </c>
      <c r="E126" s="66" t="s">
        <v>254</v>
      </c>
      <c r="F126" s="67">
        <v>240</v>
      </c>
      <c r="G126" s="11"/>
      <c r="H126" s="77">
        <v>10</v>
      </c>
      <c r="I126" s="23">
        <f t="shared" si="17"/>
        <v>160</v>
      </c>
      <c r="J126" s="23">
        <f t="shared" si="17"/>
        <v>160</v>
      </c>
      <c r="K126" s="23">
        <f t="shared" si="17"/>
        <v>160</v>
      </c>
      <c r="L126" s="23">
        <f t="shared" si="17"/>
        <v>160</v>
      </c>
    </row>
    <row r="127" spans="1:12" ht="121.5" customHeight="1">
      <c r="A127" s="56" t="s">
        <v>334</v>
      </c>
      <c r="B127" s="49" t="s">
        <v>255</v>
      </c>
      <c r="C127" s="26">
        <v>988</v>
      </c>
      <c r="D127" s="66" t="s">
        <v>29</v>
      </c>
      <c r="E127" s="66" t="s">
        <v>256</v>
      </c>
      <c r="F127" s="67"/>
      <c r="G127" s="11"/>
      <c r="H127" s="77">
        <f>H128</f>
        <v>20</v>
      </c>
      <c r="I127" s="23">
        <f>I128+I129</f>
        <v>160</v>
      </c>
      <c r="J127" s="23">
        <f>J128+J129</f>
        <v>160</v>
      </c>
      <c r="K127" s="23">
        <f>K128+K129</f>
        <v>160</v>
      </c>
      <c r="L127" s="23">
        <f>L128+L129</f>
        <v>160</v>
      </c>
    </row>
    <row r="128" spans="1:12" ht="45.75" customHeight="1">
      <c r="A128" s="56" t="s">
        <v>351</v>
      </c>
      <c r="B128" s="49" t="s">
        <v>468</v>
      </c>
      <c r="C128" s="26">
        <v>988</v>
      </c>
      <c r="D128" s="66" t="s">
        <v>29</v>
      </c>
      <c r="E128" s="66" t="s">
        <v>256</v>
      </c>
      <c r="F128" s="67">
        <v>200</v>
      </c>
      <c r="G128" s="11">
        <v>226</v>
      </c>
      <c r="H128" s="77">
        <f>H129</f>
        <v>20</v>
      </c>
      <c r="I128" s="24">
        <v>155</v>
      </c>
      <c r="J128" s="24">
        <v>155</v>
      </c>
      <c r="K128" s="24">
        <v>155</v>
      </c>
      <c r="L128" s="24">
        <v>155</v>
      </c>
    </row>
    <row r="129" spans="1:12" ht="44.25" customHeight="1">
      <c r="A129" s="56" t="s">
        <v>352</v>
      </c>
      <c r="B129" s="49" t="s">
        <v>61</v>
      </c>
      <c r="C129" s="26">
        <v>988</v>
      </c>
      <c r="D129" s="66" t="s">
        <v>29</v>
      </c>
      <c r="E129" s="66" t="s">
        <v>256</v>
      </c>
      <c r="F129" s="67">
        <v>240</v>
      </c>
      <c r="G129" s="11">
        <v>340</v>
      </c>
      <c r="H129" s="77">
        <v>20</v>
      </c>
      <c r="I129" s="24">
        <v>5</v>
      </c>
      <c r="J129" s="24">
        <v>5</v>
      </c>
      <c r="K129" s="24">
        <v>5</v>
      </c>
      <c r="L129" s="24">
        <v>5</v>
      </c>
    </row>
    <row r="130" spans="1:12" ht="102.75" customHeight="1">
      <c r="A130" s="56" t="s">
        <v>335</v>
      </c>
      <c r="B130" s="49" t="s">
        <v>275</v>
      </c>
      <c r="C130" s="26">
        <v>988</v>
      </c>
      <c r="D130" s="66" t="s">
        <v>29</v>
      </c>
      <c r="E130" s="66" t="s">
        <v>231</v>
      </c>
      <c r="F130" s="67"/>
      <c r="G130" s="11"/>
      <c r="H130" s="77">
        <f>H131</f>
        <v>10</v>
      </c>
      <c r="I130" s="23">
        <f t="shared" ref="I130:L130" si="18">I131</f>
        <v>2.5</v>
      </c>
      <c r="J130" s="23">
        <f t="shared" si="18"/>
        <v>2.5</v>
      </c>
      <c r="K130" s="23">
        <f t="shared" si="18"/>
        <v>2.5</v>
      </c>
      <c r="L130" s="23">
        <f t="shared" si="18"/>
        <v>2.5</v>
      </c>
    </row>
    <row r="131" spans="1:12" ht="43.5" customHeight="1">
      <c r="A131" s="56" t="s">
        <v>342</v>
      </c>
      <c r="B131" s="49" t="s">
        <v>468</v>
      </c>
      <c r="C131" s="26">
        <v>988</v>
      </c>
      <c r="D131" s="66" t="s">
        <v>29</v>
      </c>
      <c r="E131" s="66" t="s">
        <v>231</v>
      </c>
      <c r="F131" s="67">
        <v>200</v>
      </c>
      <c r="G131" s="11"/>
      <c r="H131" s="77">
        <f>H132</f>
        <v>10</v>
      </c>
      <c r="I131" s="23">
        <f t="shared" ref="I131:L131" si="19">I132</f>
        <v>2.5</v>
      </c>
      <c r="J131" s="23">
        <f t="shared" si="19"/>
        <v>2.5</v>
      </c>
      <c r="K131" s="23">
        <f t="shared" si="19"/>
        <v>2.5</v>
      </c>
      <c r="L131" s="23">
        <f t="shared" si="19"/>
        <v>2.5</v>
      </c>
    </row>
    <row r="132" spans="1:12" ht="40.9" customHeight="1">
      <c r="A132" s="56" t="s">
        <v>343</v>
      </c>
      <c r="B132" s="49" t="s">
        <v>61</v>
      </c>
      <c r="C132" s="26">
        <v>988</v>
      </c>
      <c r="D132" s="66" t="s">
        <v>29</v>
      </c>
      <c r="E132" s="66" t="s">
        <v>231</v>
      </c>
      <c r="F132" s="67">
        <v>240</v>
      </c>
      <c r="G132" s="11"/>
      <c r="H132" s="77">
        <v>10</v>
      </c>
      <c r="I132" s="23">
        <f t="shared" ref="I132:L133" si="20">I133</f>
        <v>2.5</v>
      </c>
      <c r="J132" s="23">
        <f t="shared" si="20"/>
        <v>2.5</v>
      </c>
      <c r="K132" s="23">
        <f t="shared" si="20"/>
        <v>2.5</v>
      </c>
      <c r="L132" s="23">
        <f t="shared" si="20"/>
        <v>2.5</v>
      </c>
    </row>
    <row r="133" spans="1:12" ht="27.6" hidden="1" customHeight="1">
      <c r="A133" s="56"/>
      <c r="B133" s="49" t="s">
        <v>144</v>
      </c>
      <c r="C133" s="26">
        <v>988</v>
      </c>
      <c r="D133" s="66" t="s">
        <v>29</v>
      </c>
      <c r="E133" s="66" t="s">
        <v>164</v>
      </c>
      <c r="F133" s="67">
        <v>244</v>
      </c>
      <c r="G133" s="11"/>
      <c r="H133" s="77">
        <f>H134</f>
        <v>10</v>
      </c>
      <c r="I133" s="23">
        <f t="shared" si="20"/>
        <v>2.5</v>
      </c>
      <c r="J133" s="23">
        <f t="shared" si="20"/>
        <v>2.5</v>
      </c>
      <c r="K133" s="23">
        <f t="shared" si="20"/>
        <v>2.5</v>
      </c>
      <c r="L133" s="23">
        <f t="shared" si="20"/>
        <v>2.5</v>
      </c>
    </row>
    <row r="134" spans="1:12" ht="17.45" hidden="1" customHeight="1">
      <c r="A134" s="56"/>
      <c r="B134" s="49" t="s">
        <v>148</v>
      </c>
      <c r="C134" s="26">
        <v>988</v>
      </c>
      <c r="D134" s="66" t="s">
        <v>29</v>
      </c>
      <c r="E134" s="66" t="s">
        <v>164</v>
      </c>
      <c r="F134" s="67">
        <v>244</v>
      </c>
      <c r="G134" s="11">
        <v>340</v>
      </c>
      <c r="H134" s="77">
        <f>I134+J134+K134+L134</f>
        <v>10</v>
      </c>
      <c r="I134" s="24">
        <v>2.5</v>
      </c>
      <c r="J134" s="24">
        <v>2.5</v>
      </c>
      <c r="K134" s="24">
        <v>2.5</v>
      </c>
      <c r="L134" s="24">
        <v>2.5</v>
      </c>
    </row>
    <row r="135" spans="1:12" ht="83.25" customHeight="1">
      <c r="A135" s="56" t="s">
        <v>336</v>
      </c>
      <c r="B135" s="49" t="s">
        <v>274</v>
      </c>
      <c r="C135" s="26">
        <v>988</v>
      </c>
      <c r="D135" s="66" t="s">
        <v>29</v>
      </c>
      <c r="E135" s="66" t="s">
        <v>232</v>
      </c>
      <c r="F135" s="67"/>
      <c r="G135" s="11"/>
      <c r="H135" s="77">
        <f>H136</f>
        <v>15</v>
      </c>
      <c r="I135" s="23">
        <f t="shared" ref="I135:L135" si="21">I136</f>
        <v>2.5</v>
      </c>
      <c r="J135" s="23">
        <f t="shared" si="21"/>
        <v>2.5</v>
      </c>
      <c r="K135" s="23">
        <f t="shared" si="21"/>
        <v>2.5</v>
      </c>
      <c r="L135" s="23">
        <f t="shared" si="21"/>
        <v>2.5</v>
      </c>
    </row>
    <row r="136" spans="1:12" ht="44.25" customHeight="1">
      <c r="A136" s="56" t="s">
        <v>340</v>
      </c>
      <c r="B136" s="49" t="s">
        <v>468</v>
      </c>
      <c r="C136" s="26">
        <v>988</v>
      </c>
      <c r="D136" s="66" t="s">
        <v>29</v>
      </c>
      <c r="E136" s="66" t="s">
        <v>232</v>
      </c>
      <c r="F136" s="67">
        <v>200</v>
      </c>
      <c r="G136" s="11"/>
      <c r="H136" s="77">
        <f>H137</f>
        <v>15</v>
      </c>
      <c r="I136" s="23">
        <f t="shared" ref="I136:L136" si="22">I137</f>
        <v>2.5</v>
      </c>
      <c r="J136" s="23">
        <f t="shared" si="22"/>
        <v>2.5</v>
      </c>
      <c r="K136" s="23">
        <f t="shared" si="22"/>
        <v>2.5</v>
      </c>
      <c r="L136" s="23">
        <f t="shared" si="22"/>
        <v>2.5</v>
      </c>
    </row>
    <row r="137" spans="1:12" ht="49.15" customHeight="1">
      <c r="A137" s="56" t="s">
        <v>341</v>
      </c>
      <c r="B137" s="49" t="s">
        <v>61</v>
      </c>
      <c r="C137" s="26">
        <v>988</v>
      </c>
      <c r="D137" s="66" t="s">
        <v>29</v>
      </c>
      <c r="E137" s="66" t="s">
        <v>232</v>
      </c>
      <c r="F137" s="67">
        <v>240</v>
      </c>
      <c r="G137" s="11"/>
      <c r="H137" s="77">
        <v>15</v>
      </c>
      <c r="I137" s="23">
        <f t="shared" ref="I137:L137" si="23">I138</f>
        <v>2.5</v>
      </c>
      <c r="J137" s="23">
        <f t="shared" si="23"/>
        <v>2.5</v>
      </c>
      <c r="K137" s="23">
        <f t="shared" si="23"/>
        <v>2.5</v>
      </c>
      <c r="L137" s="23">
        <f t="shared" si="23"/>
        <v>2.5</v>
      </c>
    </row>
    <row r="138" spans="1:12" ht="54.75" customHeight="1">
      <c r="A138" s="56" t="s">
        <v>337</v>
      </c>
      <c r="B138" s="49" t="s">
        <v>471</v>
      </c>
      <c r="C138" s="26">
        <v>988</v>
      </c>
      <c r="D138" s="66" t="s">
        <v>29</v>
      </c>
      <c r="E138" s="56" t="s">
        <v>186</v>
      </c>
      <c r="F138" s="68"/>
      <c r="G138" s="26"/>
      <c r="H138" s="80">
        <f>H139</f>
        <v>7.5</v>
      </c>
      <c r="I138" s="23">
        <f>I140</f>
        <v>2.5</v>
      </c>
      <c r="J138" s="23">
        <f>J140</f>
        <v>2.5</v>
      </c>
      <c r="K138" s="23">
        <f>K140</f>
        <v>2.5</v>
      </c>
      <c r="L138" s="23">
        <f>L140</f>
        <v>2.5</v>
      </c>
    </row>
    <row r="139" spans="1:12" ht="44.25" customHeight="1">
      <c r="A139" s="56" t="s">
        <v>338</v>
      </c>
      <c r="B139" s="49" t="s">
        <v>468</v>
      </c>
      <c r="C139" s="26">
        <v>988</v>
      </c>
      <c r="D139" s="66" t="s">
        <v>29</v>
      </c>
      <c r="E139" s="56" t="s">
        <v>186</v>
      </c>
      <c r="F139" s="68">
        <v>200</v>
      </c>
      <c r="G139" s="26"/>
      <c r="H139" s="80">
        <f>H140</f>
        <v>7.5</v>
      </c>
      <c r="I139" s="23"/>
      <c r="J139" s="23"/>
      <c r="K139" s="23"/>
      <c r="L139" s="23"/>
    </row>
    <row r="140" spans="1:12" s="19" customFormat="1" ht="36.75" customHeight="1">
      <c r="A140" s="56" t="s">
        <v>339</v>
      </c>
      <c r="B140" s="49" t="s">
        <v>61</v>
      </c>
      <c r="C140" s="26">
        <v>988</v>
      </c>
      <c r="D140" s="66" t="s">
        <v>29</v>
      </c>
      <c r="E140" s="56" t="s">
        <v>186</v>
      </c>
      <c r="F140" s="68">
        <v>240</v>
      </c>
      <c r="G140" s="26"/>
      <c r="H140" s="77">
        <v>7.5</v>
      </c>
      <c r="I140" s="24">
        <v>2.5</v>
      </c>
      <c r="J140" s="24">
        <v>2.5</v>
      </c>
      <c r="K140" s="24">
        <v>2.5</v>
      </c>
      <c r="L140" s="24">
        <v>2.5</v>
      </c>
    </row>
    <row r="141" spans="1:12" ht="37.15" customHeight="1">
      <c r="A141" s="56">
        <v>2</v>
      </c>
      <c r="B141" s="51" t="s">
        <v>10</v>
      </c>
      <c r="C141" s="32">
        <v>988</v>
      </c>
      <c r="D141" s="64" t="s">
        <v>35</v>
      </c>
      <c r="E141" s="64"/>
      <c r="F141" s="65"/>
      <c r="G141" s="13"/>
      <c r="H141" s="76">
        <f>H142</f>
        <v>160</v>
      </c>
      <c r="I141" s="20">
        <f>I142</f>
        <v>42</v>
      </c>
      <c r="J141" s="20">
        <f>J142</f>
        <v>42</v>
      </c>
      <c r="K141" s="20">
        <f>K142</f>
        <v>42</v>
      </c>
      <c r="L141" s="20">
        <f>L142</f>
        <v>42</v>
      </c>
    </row>
    <row r="142" spans="1:12" ht="66.599999999999994" customHeight="1">
      <c r="A142" s="56" t="s">
        <v>353</v>
      </c>
      <c r="B142" s="49" t="s">
        <v>27</v>
      </c>
      <c r="C142" s="26">
        <v>988</v>
      </c>
      <c r="D142" s="66" t="s">
        <v>36</v>
      </c>
      <c r="E142" s="66"/>
      <c r="F142" s="67"/>
      <c r="G142" s="11"/>
      <c r="H142" s="77">
        <f>H143+H149</f>
        <v>160</v>
      </c>
      <c r="I142" s="23">
        <f>I144+I150</f>
        <v>42</v>
      </c>
      <c r="J142" s="23">
        <f>J144+J150</f>
        <v>42</v>
      </c>
      <c r="K142" s="23">
        <f>K144+K150</f>
        <v>42</v>
      </c>
      <c r="L142" s="23">
        <f>L144+L150</f>
        <v>42</v>
      </c>
    </row>
    <row r="143" spans="1:12" ht="122.25" customHeight="1">
      <c r="A143" s="56" t="s">
        <v>354</v>
      </c>
      <c r="B143" s="49" t="s">
        <v>273</v>
      </c>
      <c r="C143" s="26">
        <v>988</v>
      </c>
      <c r="D143" s="66" t="s">
        <v>36</v>
      </c>
      <c r="E143" s="66" t="s">
        <v>213</v>
      </c>
      <c r="F143" s="67"/>
      <c r="G143" s="11"/>
      <c r="H143" s="77">
        <f>H144</f>
        <v>60</v>
      </c>
      <c r="I143" s="23"/>
      <c r="J143" s="23"/>
      <c r="K143" s="23"/>
      <c r="L143" s="23"/>
    </row>
    <row r="144" spans="1:12" ht="115.15" customHeight="1">
      <c r="A144" s="56" t="s">
        <v>356</v>
      </c>
      <c r="B144" s="49" t="s">
        <v>127</v>
      </c>
      <c r="C144" s="26">
        <v>988</v>
      </c>
      <c r="D144" s="66" t="s">
        <v>36</v>
      </c>
      <c r="E144" s="66" t="s">
        <v>180</v>
      </c>
      <c r="F144" s="67"/>
      <c r="G144" s="11"/>
      <c r="H144" s="77">
        <f>H145</f>
        <v>60</v>
      </c>
      <c r="I144" s="23">
        <f t="shared" ref="I144:L146" si="24">I145</f>
        <v>12</v>
      </c>
      <c r="J144" s="23">
        <f t="shared" si="24"/>
        <v>12</v>
      </c>
      <c r="K144" s="23">
        <f t="shared" si="24"/>
        <v>12</v>
      </c>
      <c r="L144" s="23">
        <f t="shared" si="24"/>
        <v>12</v>
      </c>
    </row>
    <row r="145" spans="1:13" ht="46.5" customHeight="1">
      <c r="A145" s="56" t="s">
        <v>357</v>
      </c>
      <c r="B145" s="49" t="s">
        <v>468</v>
      </c>
      <c r="C145" s="26">
        <v>988</v>
      </c>
      <c r="D145" s="66" t="s">
        <v>36</v>
      </c>
      <c r="E145" s="66" t="s">
        <v>180</v>
      </c>
      <c r="F145" s="67">
        <v>200</v>
      </c>
      <c r="G145" s="11"/>
      <c r="H145" s="77">
        <f>H146</f>
        <v>60</v>
      </c>
      <c r="I145" s="23">
        <f t="shared" si="24"/>
        <v>12</v>
      </c>
      <c r="J145" s="23">
        <f t="shared" si="24"/>
        <v>12</v>
      </c>
      <c r="K145" s="23">
        <f t="shared" si="24"/>
        <v>12</v>
      </c>
      <c r="L145" s="23">
        <f t="shared" si="24"/>
        <v>12</v>
      </c>
    </row>
    <row r="146" spans="1:13" ht="49.9" customHeight="1">
      <c r="A146" s="56" t="s">
        <v>358</v>
      </c>
      <c r="B146" s="49" t="s">
        <v>61</v>
      </c>
      <c r="C146" s="26">
        <v>988</v>
      </c>
      <c r="D146" s="66" t="s">
        <v>36</v>
      </c>
      <c r="E146" s="66" t="s">
        <v>180</v>
      </c>
      <c r="F146" s="67">
        <v>240</v>
      </c>
      <c r="G146" s="11"/>
      <c r="H146" s="77">
        <v>60</v>
      </c>
      <c r="I146" s="23">
        <f t="shared" si="24"/>
        <v>12</v>
      </c>
      <c r="J146" s="23">
        <f t="shared" si="24"/>
        <v>12</v>
      </c>
      <c r="K146" s="23">
        <f t="shared" si="24"/>
        <v>12</v>
      </c>
      <c r="L146" s="23">
        <f t="shared" si="24"/>
        <v>12</v>
      </c>
    </row>
    <row r="147" spans="1:13" ht="27" hidden="1" customHeight="1">
      <c r="A147" s="56"/>
      <c r="B147" s="49" t="s">
        <v>144</v>
      </c>
      <c r="C147" s="26">
        <v>988</v>
      </c>
      <c r="D147" s="66" t="s">
        <v>36</v>
      </c>
      <c r="E147" s="66" t="s">
        <v>94</v>
      </c>
      <c r="F147" s="67">
        <v>244</v>
      </c>
      <c r="G147" s="11"/>
      <c r="H147" s="77">
        <f>H148</f>
        <v>48</v>
      </c>
      <c r="I147" s="23">
        <f t="shared" ref="I147:L147" si="25">I148</f>
        <v>12</v>
      </c>
      <c r="J147" s="23">
        <f t="shared" si="25"/>
        <v>12</v>
      </c>
      <c r="K147" s="23">
        <f t="shared" si="25"/>
        <v>12</v>
      </c>
      <c r="L147" s="23">
        <f t="shared" si="25"/>
        <v>12</v>
      </c>
    </row>
    <row r="148" spans="1:13" ht="11.45" hidden="1" customHeight="1">
      <c r="A148" s="56"/>
      <c r="B148" s="49" t="s">
        <v>146</v>
      </c>
      <c r="C148" s="26">
        <v>988</v>
      </c>
      <c r="D148" s="66" t="s">
        <v>36</v>
      </c>
      <c r="E148" s="66" t="s">
        <v>94</v>
      </c>
      <c r="F148" s="67">
        <v>244</v>
      </c>
      <c r="G148" s="11">
        <v>225</v>
      </c>
      <c r="H148" s="77">
        <f>I148+J148+K148+L148</f>
        <v>48</v>
      </c>
      <c r="I148" s="24">
        <v>12</v>
      </c>
      <c r="J148" s="24">
        <v>12</v>
      </c>
      <c r="K148" s="24">
        <v>12</v>
      </c>
      <c r="L148" s="24">
        <v>12</v>
      </c>
    </row>
    <row r="149" spans="1:13" ht="82.5" customHeight="1">
      <c r="A149" s="56" t="s">
        <v>355</v>
      </c>
      <c r="B149" s="49" t="s">
        <v>272</v>
      </c>
      <c r="C149" s="26">
        <v>988</v>
      </c>
      <c r="D149" s="66" t="s">
        <v>36</v>
      </c>
      <c r="E149" s="66" t="s">
        <v>214</v>
      </c>
      <c r="F149" s="67"/>
      <c r="G149" s="11"/>
      <c r="H149" s="77">
        <f>H150</f>
        <v>100</v>
      </c>
      <c r="I149" s="24"/>
      <c r="J149" s="24"/>
      <c r="K149" s="24"/>
      <c r="L149" s="24"/>
    </row>
    <row r="150" spans="1:13" ht="87" customHeight="1">
      <c r="A150" s="56" t="s">
        <v>359</v>
      </c>
      <c r="B150" s="49" t="s">
        <v>57</v>
      </c>
      <c r="C150" s="26">
        <v>988</v>
      </c>
      <c r="D150" s="66" t="s">
        <v>36</v>
      </c>
      <c r="E150" s="66" t="s">
        <v>189</v>
      </c>
      <c r="F150" s="67"/>
      <c r="G150" s="11"/>
      <c r="H150" s="77">
        <f>H151</f>
        <v>100</v>
      </c>
      <c r="I150" s="23">
        <f>I151</f>
        <v>30</v>
      </c>
      <c r="J150" s="23">
        <f>J151</f>
        <v>30</v>
      </c>
      <c r="K150" s="23">
        <f>K151</f>
        <v>30</v>
      </c>
      <c r="L150" s="23">
        <f>L151</f>
        <v>30</v>
      </c>
    </row>
    <row r="151" spans="1:13" ht="45.6" customHeight="1">
      <c r="A151" s="56" t="s">
        <v>360</v>
      </c>
      <c r="B151" s="49" t="s">
        <v>468</v>
      </c>
      <c r="C151" s="26">
        <v>988</v>
      </c>
      <c r="D151" s="66" t="s">
        <v>36</v>
      </c>
      <c r="E151" s="66" t="s">
        <v>189</v>
      </c>
      <c r="F151" s="67">
        <v>200</v>
      </c>
      <c r="G151" s="11"/>
      <c r="H151" s="77">
        <f>H152</f>
        <v>100</v>
      </c>
      <c r="I151" s="23">
        <f t="shared" ref="I151:L152" si="26">I152</f>
        <v>30</v>
      </c>
      <c r="J151" s="23">
        <f t="shared" si="26"/>
        <v>30</v>
      </c>
      <c r="K151" s="23">
        <f t="shared" si="26"/>
        <v>30</v>
      </c>
      <c r="L151" s="23">
        <f t="shared" si="26"/>
        <v>30</v>
      </c>
    </row>
    <row r="152" spans="1:13" ht="45" customHeight="1">
      <c r="A152" s="56" t="s">
        <v>361</v>
      </c>
      <c r="B152" s="49" t="s">
        <v>61</v>
      </c>
      <c r="C152" s="26">
        <v>988</v>
      </c>
      <c r="D152" s="66" t="s">
        <v>36</v>
      </c>
      <c r="E152" s="66" t="s">
        <v>189</v>
      </c>
      <c r="F152" s="67">
        <v>240</v>
      </c>
      <c r="G152" s="11"/>
      <c r="H152" s="77">
        <v>100</v>
      </c>
      <c r="I152" s="23">
        <f t="shared" si="26"/>
        <v>30</v>
      </c>
      <c r="J152" s="23">
        <f t="shared" si="26"/>
        <v>30</v>
      </c>
      <c r="K152" s="23">
        <f t="shared" si="26"/>
        <v>30</v>
      </c>
      <c r="L152" s="23">
        <f t="shared" si="26"/>
        <v>30</v>
      </c>
    </row>
    <row r="153" spans="1:13" ht="27.6" hidden="1" customHeight="1">
      <c r="A153" s="56"/>
      <c r="B153" s="49" t="s">
        <v>144</v>
      </c>
      <c r="C153" s="26">
        <v>988</v>
      </c>
      <c r="D153" s="66" t="s">
        <v>36</v>
      </c>
      <c r="E153" s="66" t="s">
        <v>95</v>
      </c>
      <c r="F153" s="67">
        <v>244</v>
      </c>
      <c r="G153" s="11"/>
      <c r="H153" s="77">
        <f>H154+H155</f>
        <v>120</v>
      </c>
      <c r="I153" s="23">
        <f t="shared" ref="I153:L153" si="27">I154+I155</f>
        <v>30</v>
      </c>
      <c r="J153" s="23">
        <f t="shared" si="27"/>
        <v>30</v>
      </c>
      <c r="K153" s="23">
        <f t="shared" si="27"/>
        <v>30</v>
      </c>
      <c r="L153" s="23">
        <f t="shared" si="27"/>
        <v>30</v>
      </c>
    </row>
    <row r="154" spans="1:13" ht="15.6" hidden="1" customHeight="1">
      <c r="A154" s="56"/>
      <c r="B154" s="49" t="s">
        <v>147</v>
      </c>
      <c r="C154" s="26">
        <v>988</v>
      </c>
      <c r="D154" s="66" t="s">
        <v>36</v>
      </c>
      <c r="E154" s="66" t="s">
        <v>95</v>
      </c>
      <c r="F154" s="67">
        <v>244</v>
      </c>
      <c r="G154" s="11">
        <v>226</v>
      </c>
      <c r="H154" s="77">
        <f>I154+J154+K154+L154</f>
        <v>90</v>
      </c>
      <c r="I154" s="24">
        <v>22.5</v>
      </c>
      <c r="J154" s="24">
        <v>22.5</v>
      </c>
      <c r="K154" s="24">
        <v>22.5</v>
      </c>
      <c r="L154" s="24">
        <v>22.5</v>
      </c>
    </row>
    <row r="155" spans="1:13" s="19" customFormat="1" ht="16.899999999999999" hidden="1" customHeight="1">
      <c r="A155" s="56"/>
      <c r="B155" s="49" t="s">
        <v>148</v>
      </c>
      <c r="C155" s="26">
        <v>988</v>
      </c>
      <c r="D155" s="66" t="s">
        <v>36</v>
      </c>
      <c r="E155" s="66" t="s">
        <v>95</v>
      </c>
      <c r="F155" s="67">
        <v>244</v>
      </c>
      <c r="G155" s="11">
        <v>340</v>
      </c>
      <c r="H155" s="77">
        <f>I155+J155+K155+L155</f>
        <v>30</v>
      </c>
      <c r="I155" s="24">
        <v>7.5</v>
      </c>
      <c r="J155" s="24">
        <v>7.5</v>
      </c>
      <c r="K155" s="24">
        <v>7.5</v>
      </c>
      <c r="L155" s="24">
        <v>7.5</v>
      </c>
      <c r="M155" s="34"/>
    </row>
    <row r="156" spans="1:13" ht="16.149999999999999" customHeight="1">
      <c r="A156" s="56">
        <v>3</v>
      </c>
      <c r="B156" s="51" t="s">
        <v>11</v>
      </c>
      <c r="C156" s="13">
        <v>988</v>
      </c>
      <c r="D156" s="64" t="s">
        <v>33</v>
      </c>
      <c r="E156" s="64"/>
      <c r="F156" s="65"/>
      <c r="G156" s="13"/>
      <c r="H156" s="76">
        <f>H157+H164</f>
        <v>867</v>
      </c>
      <c r="I156" s="20" t="e">
        <f>I157+I164</f>
        <v>#REF!</v>
      </c>
      <c r="J156" s="20" t="e">
        <f>J157+J164</f>
        <v>#REF!</v>
      </c>
      <c r="K156" s="20" t="e">
        <f>K157+K164</f>
        <v>#REF!</v>
      </c>
      <c r="L156" s="20" t="e">
        <f>L157+L164</f>
        <v>#REF!</v>
      </c>
    </row>
    <row r="157" spans="1:13" ht="21.6" customHeight="1">
      <c r="A157" s="56" t="s">
        <v>362</v>
      </c>
      <c r="B157" s="49" t="s">
        <v>12</v>
      </c>
      <c r="C157" s="11">
        <v>988</v>
      </c>
      <c r="D157" s="66" t="s">
        <v>34</v>
      </c>
      <c r="E157" s="66"/>
      <c r="F157" s="67"/>
      <c r="G157" s="11"/>
      <c r="H157" s="77">
        <f>H159</f>
        <v>862.4</v>
      </c>
      <c r="I157" s="23" t="e">
        <f>#REF!+I160</f>
        <v>#REF!</v>
      </c>
      <c r="J157" s="23" t="e">
        <f>#REF!+J160</f>
        <v>#REF!</v>
      </c>
      <c r="K157" s="23" t="e">
        <f>#REF!+K160</f>
        <v>#REF!</v>
      </c>
      <c r="L157" s="23" t="e">
        <f>#REF!+L160</f>
        <v>#REF!</v>
      </c>
    </row>
    <row r="158" spans="1:13" ht="30" hidden="1" customHeight="1">
      <c r="A158" s="56"/>
      <c r="B158" s="49" t="s">
        <v>157</v>
      </c>
      <c r="C158" s="11">
        <v>988</v>
      </c>
      <c r="D158" s="66" t="s">
        <v>34</v>
      </c>
      <c r="E158" s="66" t="s">
        <v>96</v>
      </c>
      <c r="F158" s="67">
        <v>810</v>
      </c>
      <c r="G158" s="11">
        <v>242</v>
      </c>
      <c r="H158" s="77">
        <f>I158+J158+K158+L158</f>
        <v>35.799999999999997</v>
      </c>
      <c r="I158" s="24">
        <v>9</v>
      </c>
      <c r="J158" s="24">
        <v>9</v>
      </c>
      <c r="K158" s="24">
        <v>8.9</v>
      </c>
      <c r="L158" s="24">
        <v>8.9</v>
      </c>
    </row>
    <row r="159" spans="1:13" ht="141.6" customHeight="1">
      <c r="A159" s="56" t="s">
        <v>364</v>
      </c>
      <c r="B159" s="49" t="s">
        <v>271</v>
      </c>
      <c r="C159" s="11">
        <v>988</v>
      </c>
      <c r="D159" s="66" t="s">
        <v>34</v>
      </c>
      <c r="E159" s="66" t="s">
        <v>215</v>
      </c>
      <c r="F159" s="67"/>
      <c r="G159" s="11"/>
      <c r="H159" s="77">
        <f>H160</f>
        <v>862.4</v>
      </c>
      <c r="I159" s="24"/>
      <c r="J159" s="24"/>
      <c r="K159" s="24"/>
      <c r="L159" s="24"/>
    </row>
    <row r="160" spans="1:13" ht="127.9" customHeight="1">
      <c r="A160" s="56" t="s">
        <v>365</v>
      </c>
      <c r="B160" s="49" t="s">
        <v>120</v>
      </c>
      <c r="C160" s="11">
        <v>988</v>
      </c>
      <c r="D160" s="66" t="s">
        <v>34</v>
      </c>
      <c r="E160" s="66" t="s">
        <v>190</v>
      </c>
      <c r="F160" s="67"/>
      <c r="G160" s="11"/>
      <c r="H160" s="77">
        <f>H161</f>
        <v>862.4</v>
      </c>
      <c r="I160" s="23">
        <f t="shared" ref="I160:L162" si="28">I161</f>
        <v>78.599999999999994</v>
      </c>
      <c r="J160" s="23">
        <f t="shared" si="28"/>
        <v>78.599999999999994</v>
      </c>
      <c r="K160" s="23">
        <f t="shared" si="28"/>
        <v>78.599999999999994</v>
      </c>
      <c r="L160" s="23">
        <f t="shared" si="28"/>
        <v>78.599999999999994</v>
      </c>
    </row>
    <row r="161" spans="1:13" ht="44.25" customHeight="1">
      <c r="A161" s="56" t="s">
        <v>366</v>
      </c>
      <c r="B161" s="49" t="s">
        <v>468</v>
      </c>
      <c r="C161" s="11">
        <v>988</v>
      </c>
      <c r="D161" s="66" t="s">
        <v>34</v>
      </c>
      <c r="E161" s="66" t="s">
        <v>190</v>
      </c>
      <c r="F161" s="67">
        <v>200</v>
      </c>
      <c r="G161" s="11"/>
      <c r="H161" s="77">
        <f>H162</f>
        <v>862.4</v>
      </c>
      <c r="I161" s="23">
        <f t="shared" si="28"/>
        <v>78.599999999999994</v>
      </c>
      <c r="J161" s="23">
        <f t="shared" si="28"/>
        <v>78.599999999999994</v>
      </c>
      <c r="K161" s="23">
        <f t="shared" si="28"/>
        <v>78.599999999999994</v>
      </c>
      <c r="L161" s="23">
        <f t="shared" si="28"/>
        <v>78.599999999999994</v>
      </c>
    </row>
    <row r="162" spans="1:13" ht="46.15" customHeight="1">
      <c r="A162" s="56" t="s">
        <v>367</v>
      </c>
      <c r="B162" s="49" t="s">
        <v>62</v>
      </c>
      <c r="C162" s="11">
        <v>988</v>
      </c>
      <c r="D162" s="66" t="s">
        <v>34</v>
      </c>
      <c r="E162" s="66" t="s">
        <v>190</v>
      </c>
      <c r="F162" s="67">
        <v>240</v>
      </c>
      <c r="G162" s="11"/>
      <c r="H162" s="77">
        <v>862.4</v>
      </c>
      <c r="I162" s="23">
        <f t="shared" si="28"/>
        <v>78.599999999999994</v>
      </c>
      <c r="J162" s="23">
        <f t="shared" si="28"/>
        <v>78.599999999999994</v>
      </c>
      <c r="K162" s="23">
        <f t="shared" si="28"/>
        <v>78.599999999999994</v>
      </c>
      <c r="L162" s="23">
        <f t="shared" si="28"/>
        <v>78.599999999999994</v>
      </c>
    </row>
    <row r="163" spans="1:13" ht="25.15" hidden="1" customHeight="1">
      <c r="A163" s="56"/>
      <c r="B163" s="49" t="s">
        <v>157</v>
      </c>
      <c r="C163" s="11">
        <v>988</v>
      </c>
      <c r="D163" s="66" t="s">
        <v>34</v>
      </c>
      <c r="E163" s="66" t="s">
        <v>97</v>
      </c>
      <c r="F163" s="67">
        <v>810</v>
      </c>
      <c r="G163" s="11">
        <v>242</v>
      </c>
      <c r="H163" s="77">
        <f>I163+J163+L163+K163</f>
        <v>314.39999999999998</v>
      </c>
      <c r="I163" s="24">
        <v>78.599999999999994</v>
      </c>
      <c r="J163" s="24">
        <v>78.599999999999994</v>
      </c>
      <c r="K163" s="24">
        <v>78.599999999999994</v>
      </c>
      <c r="L163" s="24">
        <v>78.599999999999994</v>
      </c>
    </row>
    <row r="164" spans="1:13" ht="27.6" customHeight="1">
      <c r="A164" s="56" t="s">
        <v>363</v>
      </c>
      <c r="B164" s="49" t="s">
        <v>13</v>
      </c>
      <c r="C164" s="11">
        <v>988</v>
      </c>
      <c r="D164" s="66" t="s">
        <v>30</v>
      </c>
      <c r="E164" s="66"/>
      <c r="F164" s="67"/>
      <c r="G164" s="11"/>
      <c r="H164" s="77">
        <f>H165</f>
        <v>4.5999999999999996</v>
      </c>
      <c r="I164" s="23">
        <f>I166</f>
        <v>40.299999999999997</v>
      </c>
      <c r="J164" s="23">
        <f>J166</f>
        <v>40.4</v>
      </c>
      <c r="K164" s="23">
        <f>K166</f>
        <v>40.299999999999997</v>
      </c>
      <c r="L164" s="23">
        <f>L166</f>
        <v>40.4</v>
      </c>
    </row>
    <row r="165" spans="1:13" ht="49.5" customHeight="1">
      <c r="A165" s="56" t="s">
        <v>368</v>
      </c>
      <c r="B165" s="49" t="s">
        <v>270</v>
      </c>
      <c r="C165" s="11">
        <v>988</v>
      </c>
      <c r="D165" s="66" t="s">
        <v>30</v>
      </c>
      <c r="E165" s="66" t="s">
        <v>228</v>
      </c>
      <c r="F165" s="67"/>
      <c r="G165" s="11"/>
      <c r="H165" s="77">
        <f>H166</f>
        <v>4.5999999999999996</v>
      </c>
      <c r="I165" s="23"/>
      <c r="J165" s="23"/>
      <c r="K165" s="23"/>
      <c r="L165" s="23"/>
    </row>
    <row r="166" spans="1:13" ht="35.450000000000003" customHeight="1">
      <c r="A166" s="56" t="s">
        <v>369</v>
      </c>
      <c r="B166" s="49" t="s">
        <v>58</v>
      </c>
      <c r="C166" s="11">
        <v>988</v>
      </c>
      <c r="D166" s="66" t="s">
        <v>30</v>
      </c>
      <c r="E166" s="66" t="s">
        <v>181</v>
      </c>
      <c r="F166" s="67"/>
      <c r="G166" s="11"/>
      <c r="H166" s="77">
        <f>H167</f>
        <v>4.5999999999999996</v>
      </c>
      <c r="I166" s="23">
        <f t="shared" ref="H166:L169" si="29">I167</f>
        <v>40.299999999999997</v>
      </c>
      <c r="J166" s="23">
        <f t="shared" si="29"/>
        <v>40.4</v>
      </c>
      <c r="K166" s="23">
        <f t="shared" si="29"/>
        <v>40.299999999999997</v>
      </c>
      <c r="L166" s="23">
        <f t="shared" si="29"/>
        <v>40.4</v>
      </c>
    </row>
    <row r="167" spans="1:13" ht="46.5" customHeight="1">
      <c r="A167" s="56" t="s">
        <v>370</v>
      </c>
      <c r="B167" s="49" t="s">
        <v>468</v>
      </c>
      <c r="C167" s="11">
        <v>988</v>
      </c>
      <c r="D167" s="66" t="s">
        <v>30</v>
      </c>
      <c r="E167" s="66" t="s">
        <v>181</v>
      </c>
      <c r="F167" s="67">
        <v>200</v>
      </c>
      <c r="G167" s="11"/>
      <c r="H167" s="77">
        <f>H168</f>
        <v>4.5999999999999996</v>
      </c>
      <c r="I167" s="23">
        <f t="shared" si="29"/>
        <v>40.299999999999997</v>
      </c>
      <c r="J167" s="23">
        <f t="shared" si="29"/>
        <v>40.4</v>
      </c>
      <c r="K167" s="23">
        <f t="shared" si="29"/>
        <v>40.299999999999997</v>
      </c>
      <c r="L167" s="23">
        <f t="shared" si="29"/>
        <v>40.4</v>
      </c>
    </row>
    <row r="168" spans="1:13" ht="44.45" customHeight="1">
      <c r="A168" s="56" t="s">
        <v>371</v>
      </c>
      <c r="B168" s="49" t="s">
        <v>62</v>
      </c>
      <c r="C168" s="11">
        <v>988</v>
      </c>
      <c r="D168" s="66" t="s">
        <v>30</v>
      </c>
      <c r="E168" s="66" t="s">
        <v>181</v>
      </c>
      <c r="F168" s="67">
        <v>240</v>
      </c>
      <c r="G168" s="11"/>
      <c r="H168" s="77">
        <v>4.5999999999999996</v>
      </c>
      <c r="I168" s="23">
        <f t="shared" si="29"/>
        <v>40.299999999999997</v>
      </c>
      <c r="J168" s="23">
        <f t="shared" si="29"/>
        <v>40.4</v>
      </c>
      <c r="K168" s="23">
        <f t="shared" si="29"/>
        <v>40.299999999999997</v>
      </c>
      <c r="L168" s="23">
        <f t="shared" si="29"/>
        <v>40.4</v>
      </c>
    </row>
    <row r="169" spans="1:13" ht="23.45" hidden="1" customHeight="1">
      <c r="A169" s="56"/>
      <c r="B169" s="49" t="s">
        <v>144</v>
      </c>
      <c r="C169" s="11">
        <v>988</v>
      </c>
      <c r="D169" s="66" t="s">
        <v>30</v>
      </c>
      <c r="E169" s="66" t="s">
        <v>98</v>
      </c>
      <c r="F169" s="67">
        <v>244</v>
      </c>
      <c r="G169" s="11"/>
      <c r="H169" s="77">
        <f t="shared" si="29"/>
        <v>161.39999999999998</v>
      </c>
      <c r="I169" s="23">
        <f t="shared" si="29"/>
        <v>40.299999999999997</v>
      </c>
      <c r="J169" s="23">
        <f t="shared" si="29"/>
        <v>40.4</v>
      </c>
      <c r="K169" s="23">
        <f t="shared" si="29"/>
        <v>40.299999999999997</v>
      </c>
      <c r="L169" s="23">
        <f t="shared" si="29"/>
        <v>40.4</v>
      </c>
    </row>
    <row r="170" spans="1:13" s="19" customFormat="1" ht="14.45" hidden="1" customHeight="1">
      <c r="A170" s="56"/>
      <c r="B170" s="49" t="s">
        <v>147</v>
      </c>
      <c r="C170" s="11">
        <v>988</v>
      </c>
      <c r="D170" s="66" t="s">
        <v>30</v>
      </c>
      <c r="E170" s="66" t="s">
        <v>98</v>
      </c>
      <c r="F170" s="67">
        <v>244</v>
      </c>
      <c r="G170" s="11">
        <v>226</v>
      </c>
      <c r="H170" s="77">
        <f>I170+J170+K170+L170</f>
        <v>161.39999999999998</v>
      </c>
      <c r="I170" s="24">
        <v>40.299999999999997</v>
      </c>
      <c r="J170" s="24">
        <v>40.4</v>
      </c>
      <c r="K170" s="24">
        <v>40.299999999999997</v>
      </c>
      <c r="L170" s="24">
        <v>40.4</v>
      </c>
      <c r="M170" s="34"/>
    </row>
    <row r="171" spans="1:13" ht="17.45" customHeight="1">
      <c r="A171" s="56">
        <v>4</v>
      </c>
      <c r="B171" s="51" t="s">
        <v>14</v>
      </c>
      <c r="C171" s="13">
        <v>988</v>
      </c>
      <c r="D171" s="64" t="s">
        <v>43</v>
      </c>
      <c r="E171" s="64"/>
      <c r="F171" s="65"/>
      <c r="G171" s="13"/>
      <c r="H171" s="76">
        <f>H172</f>
        <v>102005.5</v>
      </c>
      <c r="I171" s="20" t="e">
        <f>I172</f>
        <v>#REF!</v>
      </c>
      <c r="J171" s="20" t="e">
        <f>J172</f>
        <v>#REF!</v>
      </c>
      <c r="K171" s="20" t="e">
        <f>K172</f>
        <v>#REF!</v>
      </c>
      <c r="L171" s="20" t="e">
        <f>L172</f>
        <v>#REF!</v>
      </c>
    </row>
    <row r="172" spans="1:13" ht="20.45" customHeight="1">
      <c r="A172" s="56" t="s">
        <v>372</v>
      </c>
      <c r="B172" s="49" t="s">
        <v>15</v>
      </c>
      <c r="C172" s="26">
        <v>988</v>
      </c>
      <c r="D172" s="66" t="s">
        <v>42</v>
      </c>
      <c r="E172" s="66"/>
      <c r="F172" s="67"/>
      <c r="G172" s="11"/>
      <c r="H172" s="77">
        <f>H173+H200+H206+H215+H247+H252</f>
        <v>102005.5</v>
      </c>
      <c r="I172" s="23" t="e">
        <f>I174+I184+I189+I201+I207+I210+I216+I222+I227+I235+I242+I252+I247</f>
        <v>#REF!</v>
      </c>
      <c r="J172" s="23" t="e">
        <f>J174+J184+J189+J201+J207+J210+J216+J222+J227+J235+J242+J252+J247</f>
        <v>#REF!</v>
      </c>
      <c r="K172" s="23" t="e">
        <f>K174+K184+K189+K201+K207+K210+K216+K222+K227+K235+K242+K252+K247</f>
        <v>#REF!</v>
      </c>
      <c r="L172" s="23" t="e">
        <f>L174+L184+L189+L201+L207+L210+L216+L222+L227+L235+L242+L252+L247</f>
        <v>#REF!</v>
      </c>
      <c r="M172" s="33"/>
    </row>
    <row r="173" spans="1:13" ht="48" customHeight="1">
      <c r="A173" s="56" t="s">
        <v>373</v>
      </c>
      <c r="B173" s="49" t="s">
        <v>269</v>
      </c>
      <c r="C173" s="26">
        <v>988</v>
      </c>
      <c r="D173" s="66" t="s">
        <v>42</v>
      </c>
      <c r="E173" s="66" t="s">
        <v>216</v>
      </c>
      <c r="F173" s="67"/>
      <c r="G173" s="11"/>
      <c r="H173" s="77">
        <f>H174+H184+H189</f>
        <v>35167.5</v>
      </c>
      <c r="I173" s="23"/>
      <c r="J173" s="23"/>
      <c r="K173" s="23"/>
      <c r="L173" s="23"/>
      <c r="M173" s="33"/>
    </row>
    <row r="174" spans="1:13" ht="46.9" customHeight="1">
      <c r="A174" s="56" t="s">
        <v>383</v>
      </c>
      <c r="B174" s="49" t="s">
        <v>110</v>
      </c>
      <c r="C174" s="26">
        <v>988</v>
      </c>
      <c r="D174" s="66" t="s">
        <v>42</v>
      </c>
      <c r="E174" s="66" t="s">
        <v>191</v>
      </c>
      <c r="F174" s="67"/>
      <c r="G174" s="11"/>
      <c r="H174" s="77">
        <f>H175+H180</f>
        <v>32617.5</v>
      </c>
      <c r="I174" s="23">
        <f t="shared" ref="I174:L174" si="30">I175++I180</f>
        <v>5400.3</v>
      </c>
      <c r="J174" s="23">
        <f t="shared" si="30"/>
        <v>5400.5</v>
      </c>
      <c r="K174" s="23">
        <f t="shared" si="30"/>
        <v>5400.3</v>
      </c>
      <c r="L174" s="23">
        <f t="shared" si="30"/>
        <v>5400.4</v>
      </c>
    </row>
    <row r="175" spans="1:13" ht="42.75" customHeight="1">
      <c r="A175" s="56" t="s">
        <v>388</v>
      </c>
      <c r="B175" s="49" t="s">
        <v>468</v>
      </c>
      <c r="C175" s="26">
        <v>988</v>
      </c>
      <c r="D175" s="66" t="s">
        <v>42</v>
      </c>
      <c r="E175" s="66" t="s">
        <v>191</v>
      </c>
      <c r="F175" s="67">
        <v>200</v>
      </c>
      <c r="G175" s="11"/>
      <c r="H175" s="77">
        <f>H176</f>
        <v>31922.5</v>
      </c>
      <c r="I175" s="23">
        <f t="shared" ref="I175:L176" si="31">I176</f>
        <v>4775.3</v>
      </c>
      <c r="J175" s="23">
        <f t="shared" si="31"/>
        <v>4775.5</v>
      </c>
      <c r="K175" s="23">
        <f t="shared" si="31"/>
        <v>4775.3</v>
      </c>
      <c r="L175" s="23">
        <f t="shared" si="31"/>
        <v>4775.3999999999996</v>
      </c>
    </row>
    <row r="176" spans="1:13" ht="41.45" customHeight="1">
      <c r="A176" s="56" t="s">
        <v>390</v>
      </c>
      <c r="B176" s="49" t="s">
        <v>61</v>
      </c>
      <c r="C176" s="26">
        <v>988</v>
      </c>
      <c r="D176" s="66" t="s">
        <v>42</v>
      </c>
      <c r="E176" s="66" t="s">
        <v>191</v>
      </c>
      <c r="F176" s="67">
        <v>240</v>
      </c>
      <c r="G176" s="11"/>
      <c r="H176" s="77">
        <v>31922.5</v>
      </c>
      <c r="I176" s="23">
        <f t="shared" si="31"/>
        <v>4775.3</v>
      </c>
      <c r="J176" s="23">
        <f t="shared" si="31"/>
        <v>4775.5</v>
      </c>
      <c r="K176" s="23">
        <f t="shared" si="31"/>
        <v>4775.3</v>
      </c>
      <c r="L176" s="23">
        <f t="shared" si="31"/>
        <v>4775.3999999999996</v>
      </c>
    </row>
    <row r="177" spans="1:12" ht="24.6" hidden="1" customHeight="1">
      <c r="A177" s="56" t="s">
        <v>373</v>
      </c>
      <c r="B177" s="49" t="s">
        <v>144</v>
      </c>
      <c r="C177" s="26">
        <v>988</v>
      </c>
      <c r="D177" s="66" t="s">
        <v>42</v>
      </c>
      <c r="E177" s="66" t="s">
        <v>191</v>
      </c>
      <c r="F177" s="67">
        <v>244</v>
      </c>
      <c r="G177" s="11"/>
      <c r="H177" s="77">
        <f>H178+H179</f>
        <v>19101.5</v>
      </c>
      <c r="I177" s="23">
        <f>I178+I179</f>
        <v>4775.3</v>
      </c>
      <c r="J177" s="23">
        <f>J178+J179</f>
        <v>4775.5</v>
      </c>
      <c r="K177" s="23">
        <f>K178+K179</f>
        <v>4775.3</v>
      </c>
      <c r="L177" s="23">
        <f>L178+L179</f>
        <v>4775.3999999999996</v>
      </c>
    </row>
    <row r="178" spans="1:12" ht="18.600000000000001" hidden="1" customHeight="1">
      <c r="A178" s="56" t="s">
        <v>373</v>
      </c>
      <c r="B178" s="49" t="s">
        <v>147</v>
      </c>
      <c r="C178" s="26">
        <v>988</v>
      </c>
      <c r="D178" s="66" t="s">
        <v>42</v>
      </c>
      <c r="E178" s="66" t="s">
        <v>191</v>
      </c>
      <c r="F178" s="67">
        <v>244</v>
      </c>
      <c r="G178" s="11">
        <v>226</v>
      </c>
      <c r="H178" s="77">
        <f>I178+J178+K178+L178</f>
        <v>13604.5</v>
      </c>
      <c r="I178" s="24">
        <v>3401.1</v>
      </c>
      <c r="J178" s="24">
        <v>3401.2</v>
      </c>
      <c r="K178" s="24">
        <v>3401.1</v>
      </c>
      <c r="L178" s="24">
        <v>3401.1</v>
      </c>
    </row>
    <row r="179" spans="1:12" ht="17.45" hidden="1" customHeight="1">
      <c r="A179" s="56" t="s">
        <v>373</v>
      </c>
      <c r="B179" s="49" t="s">
        <v>152</v>
      </c>
      <c r="C179" s="26">
        <v>988</v>
      </c>
      <c r="D179" s="66" t="s">
        <v>42</v>
      </c>
      <c r="E179" s="66" t="s">
        <v>191</v>
      </c>
      <c r="F179" s="67">
        <v>244</v>
      </c>
      <c r="G179" s="11">
        <v>310</v>
      </c>
      <c r="H179" s="77">
        <f>I179+J179+K179+L179</f>
        <v>5497</v>
      </c>
      <c r="I179" s="24">
        <v>1374.2</v>
      </c>
      <c r="J179" s="24">
        <v>1374.3</v>
      </c>
      <c r="K179" s="24">
        <v>1374.2</v>
      </c>
      <c r="L179" s="24">
        <v>1374.3</v>
      </c>
    </row>
    <row r="180" spans="1:12" ht="18" customHeight="1">
      <c r="A180" s="56" t="s">
        <v>389</v>
      </c>
      <c r="B180" s="49" t="s">
        <v>69</v>
      </c>
      <c r="C180" s="26">
        <v>988</v>
      </c>
      <c r="D180" s="66" t="s">
        <v>42</v>
      </c>
      <c r="E180" s="66" t="s">
        <v>191</v>
      </c>
      <c r="F180" s="67">
        <v>800</v>
      </c>
      <c r="G180" s="11"/>
      <c r="H180" s="77">
        <f>H181</f>
        <v>695</v>
      </c>
      <c r="I180" s="23">
        <f t="shared" ref="H180:L182" si="32">I181</f>
        <v>625</v>
      </c>
      <c r="J180" s="23">
        <f t="shared" si="32"/>
        <v>625</v>
      </c>
      <c r="K180" s="23">
        <f t="shared" si="32"/>
        <v>625</v>
      </c>
      <c r="L180" s="23">
        <f t="shared" si="32"/>
        <v>625</v>
      </c>
    </row>
    <row r="181" spans="1:12" ht="24" customHeight="1">
      <c r="A181" s="56" t="s">
        <v>391</v>
      </c>
      <c r="B181" s="49" t="s">
        <v>46</v>
      </c>
      <c r="C181" s="26">
        <v>988</v>
      </c>
      <c r="D181" s="66" t="s">
        <v>42</v>
      </c>
      <c r="E181" s="66" t="s">
        <v>191</v>
      </c>
      <c r="F181" s="67">
        <v>850</v>
      </c>
      <c r="G181" s="11"/>
      <c r="H181" s="77">
        <v>695</v>
      </c>
      <c r="I181" s="23">
        <f t="shared" si="32"/>
        <v>625</v>
      </c>
      <c r="J181" s="23">
        <f t="shared" si="32"/>
        <v>625</v>
      </c>
      <c r="K181" s="23">
        <f t="shared" si="32"/>
        <v>625</v>
      </c>
      <c r="L181" s="23">
        <f t="shared" si="32"/>
        <v>625</v>
      </c>
    </row>
    <row r="182" spans="1:12" ht="18" hidden="1" customHeight="1">
      <c r="A182" s="56" t="s">
        <v>373</v>
      </c>
      <c r="B182" s="49" t="s">
        <v>156</v>
      </c>
      <c r="C182" s="26">
        <v>988</v>
      </c>
      <c r="D182" s="66" t="s">
        <v>42</v>
      </c>
      <c r="E182" s="66" t="s">
        <v>99</v>
      </c>
      <c r="F182" s="67">
        <v>853</v>
      </c>
      <c r="G182" s="11"/>
      <c r="H182" s="77">
        <f t="shared" si="32"/>
        <v>2500</v>
      </c>
      <c r="I182" s="23">
        <f t="shared" si="32"/>
        <v>625</v>
      </c>
      <c r="J182" s="23">
        <f t="shared" si="32"/>
        <v>625</v>
      </c>
      <c r="K182" s="23">
        <f t="shared" si="32"/>
        <v>625</v>
      </c>
      <c r="L182" s="23">
        <f t="shared" si="32"/>
        <v>625</v>
      </c>
    </row>
    <row r="183" spans="1:12" ht="16.899999999999999" hidden="1" customHeight="1">
      <c r="A183" s="56" t="s">
        <v>373</v>
      </c>
      <c r="B183" s="49" t="s">
        <v>150</v>
      </c>
      <c r="C183" s="26">
        <v>988</v>
      </c>
      <c r="D183" s="66" t="s">
        <v>42</v>
      </c>
      <c r="E183" s="66" t="s">
        <v>99</v>
      </c>
      <c r="F183" s="67">
        <v>853</v>
      </c>
      <c r="G183" s="11">
        <v>290</v>
      </c>
      <c r="H183" s="77">
        <f>I183+J183+K183+L183</f>
        <v>2500</v>
      </c>
      <c r="I183" s="24">
        <v>625</v>
      </c>
      <c r="J183" s="24">
        <v>625</v>
      </c>
      <c r="K183" s="24">
        <v>625</v>
      </c>
      <c r="L183" s="24">
        <v>625</v>
      </c>
    </row>
    <row r="184" spans="1:12" ht="36" customHeight="1">
      <c r="A184" s="56" t="s">
        <v>384</v>
      </c>
      <c r="B184" s="49" t="s">
        <v>121</v>
      </c>
      <c r="C184" s="26">
        <v>988</v>
      </c>
      <c r="D184" s="66" t="s">
        <v>42</v>
      </c>
      <c r="E184" s="66" t="s">
        <v>192</v>
      </c>
      <c r="F184" s="67"/>
      <c r="G184" s="11"/>
      <c r="H184" s="77">
        <f>H185</f>
        <v>300</v>
      </c>
      <c r="I184" s="23">
        <f t="shared" ref="H184:L187" si="33">I185</f>
        <v>75</v>
      </c>
      <c r="J184" s="23">
        <f t="shared" si="33"/>
        <v>75</v>
      </c>
      <c r="K184" s="23">
        <f t="shared" si="33"/>
        <v>75</v>
      </c>
      <c r="L184" s="23">
        <f t="shared" si="33"/>
        <v>75</v>
      </c>
    </row>
    <row r="185" spans="1:12" ht="47.25" customHeight="1">
      <c r="A185" s="56" t="s">
        <v>386</v>
      </c>
      <c r="B185" s="49" t="s">
        <v>468</v>
      </c>
      <c r="C185" s="26">
        <v>988</v>
      </c>
      <c r="D185" s="66" t="s">
        <v>42</v>
      </c>
      <c r="E185" s="66" t="s">
        <v>192</v>
      </c>
      <c r="F185" s="67">
        <v>200</v>
      </c>
      <c r="G185" s="11"/>
      <c r="H185" s="77">
        <f t="shared" si="33"/>
        <v>300</v>
      </c>
      <c r="I185" s="23">
        <f t="shared" si="33"/>
        <v>75</v>
      </c>
      <c r="J185" s="23">
        <f t="shared" si="33"/>
        <v>75</v>
      </c>
      <c r="K185" s="23">
        <f t="shared" si="33"/>
        <v>75</v>
      </c>
      <c r="L185" s="23">
        <f t="shared" si="33"/>
        <v>75</v>
      </c>
    </row>
    <row r="186" spans="1:12" ht="46.15" customHeight="1">
      <c r="A186" s="56" t="s">
        <v>387</v>
      </c>
      <c r="B186" s="49" t="s">
        <v>61</v>
      </c>
      <c r="C186" s="26">
        <v>988</v>
      </c>
      <c r="D186" s="66" t="s">
        <v>42</v>
      </c>
      <c r="E186" s="66" t="s">
        <v>192</v>
      </c>
      <c r="F186" s="67">
        <v>240</v>
      </c>
      <c r="G186" s="11"/>
      <c r="H186" s="77">
        <v>300</v>
      </c>
      <c r="I186" s="23">
        <f t="shared" si="33"/>
        <v>75</v>
      </c>
      <c r="J186" s="23">
        <f t="shared" si="33"/>
        <v>75</v>
      </c>
      <c r="K186" s="23">
        <f t="shared" si="33"/>
        <v>75</v>
      </c>
      <c r="L186" s="23">
        <f t="shared" si="33"/>
        <v>75</v>
      </c>
    </row>
    <row r="187" spans="1:12" ht="25.15" hidden="1" customHeight="1">
      <c r="A187" s="56" t="s">
        <v>373</v>
      </c>
      <c r="B187" s="49" t="s">
        <v>144</v>
      </c>
      <c r="C187" s="26">
        <v>988</v>
      </c>
      <c r="D187" s="66" t="s">
        <v>42</v>
      </c>
      <c r="E187" s="66" t="s">
        <v>111</v>
      </c>
      <c r="F187" s="67">
        <v>244</v>
      </c>
      <c r="G187" s="11"/>
      <c r="H187" s="77">
        <f>H188</f>
        <v>300</v>
      </c>
      <c r="I187" s="23">
        <f t="shared" si="33"/>
        <v>75</v>
      </c>
      <c r="J187" s="23">
        <f t="shared" si="33"/>
        <v>75</v>
      </c>
      <c r="K187" s="23">
        <f t="shared" si="33"/>
        <v>75</v>
      </c>
      <c r="L187" s="23">
        <f t="shared" si="33"/>
        <v>75</v>
      </c>
    </row>
    <row r="188" spans="1:12" ht="19.149999999999999" hidden="1" customHeight="1">
      <c r="A188" s="56" t="s">
        <v>373</v>
      </c>
      <c r="B188" s="49" t="s">
        <v>146</v>
      </c>
      <c r="C188" s="26">
        <v>988</v>
      </c>
      <c r="D188" s="66" t="s">
        <v>42</v>
      </c>
      <c r="E188" s="66" t="s">
        <v>111</v>
      </c>
      <c r="F188" s="67">
        <v>244</v>
      </c>
      <c r="G188" s="11">
        <v>225</v>
      </c>
      <c r="H188" s="77">
        <f>I188+J188+K188+L188</f>
        <v>300</v>
      </c>
      <c r="I188" s="24">
        <v>75</v>
      </c>
      <c r="J188" s="24">
        <v>75</v>
      </c>
      <c r="K188" s="24">
        <v>75</v>
      </c>
      <c r="L188" s="24">
        <v>75</v>
      </c>
    </row>
    <row r="189" spans="1:12" ht="62.45" customHeight="1">
      <c r="A189" s="56" t="s">
        <v>385</v>
      </c>
      <c r="B189" s="49" t="s">
        <v>128</v>
      </c>
      <c r="C189" s="26">
        <v>988</v>
      </c>
      <c r="D189" s="66" t="s">
        <v>42</v>
      </c>
      <c r="E189" s="66" t="s">
        <v>193</v>
      </c>
      <c r="F189" s="67"/>
      <c r="G189" s="11"/>
      <c r="H189" s="77">
        <f>H190+H196</f>
        <v>2250</v>
      </c>
      <c r="I189" s="23">
        <f>I190+I196</f>
        <v>282.5</v>
      </c>
      <c r="J189" s="23">
        <f>J190+J196</f>
        <v>282.5</v>
      </c>
      <c r="K189" s="23">
        <f>K190+K196</f>
        <v>282.5</v>
      </c>
      <c r="L189" s="23">
        <f>L190+L196</f>
        <v>282.5</v>
      </c>
    </row>
    <row r="190" spans="1:12" ht="42.75" customHeight="1">
      <c r="A190" s="56" t="s">
        <v>373</v>
      </c>
      <c r="B190" s="49" t="s">
        <v>468</v>
      </c>
      <c r="C190" s="26">
        <v>988</v>
      </c>
      <c r="D190" s="66" t="s">
        <v>42</v>
      </c>
      <c r="E190" s="66" t="s">
        <v>193</v>
      </c>
      <c r="F190" s="67">
        <v>200</v>
      </c>
      <c r="G190" s="11"/>
      <c r="H190" s="77">
        <f t="shared" ref="H190:L191" si="34">H191</f>
        <v>2170</v>
      </c>
      <c r="I190" s="23">
        <f t="shared" si="34"/>
        <v>262.5</v>
      </c>
      <c r="J190" s="23">
        <f t="shared" si="34"/>
        <v>262.5</v>
      </c>
      <c r="K190" s="23">
        <f t="shared" si="34"/>
        <v>262.5</v>
      </c>
      <c r="L190" s="23">
        <f t="shared" si="34"/>
        <v>262.5</v>
      </c>
    </row>
    <row r="191" spans="1:12" ht="46.9" customHeight="1">
      <c r="A191" s="56" t="s">
        <v>373</v>
      </c>
      <c r="B191" s="49" t="s">
        <v>61</v>
      </c>
      <c r="C191" s="26">
        <v>988</v>
      </c>
      <c r="D191" s="66" t="s">
        <v>42</v>
      </c>
      <c r="E191" s="66" t="s">
        <v>193</v>
      </c>
      <c r="F191" s="67">
        <v>240</v>
      </c>
      <c r="G191" s="11"/>
      <c r="H191" s="77">
        <v>2170</v>
      </c>
      <c r="I191" s="23">
        <f t="shared" si="34"/>
        <v>262.5</v>
      </c>
      <c r="J191" s="23">
        <f t="shared" si="34"/>
        <v>262.5</v>
      </c>
      <c r="K191" s="23">
        <f t="shared" si="34"/>
        <v>262.5</v>
      </c>
      <c r="L191" s="23">
        <f t="shared" si="34"/>
        <v>262.5</v>
      </c>
    </row>
    <row r="192" spans="1:12" ht="29.45" hidden="1" customHeight="1">
      <c r="A192" s="56" t="s">
        <v>373</v>
      </c>
      <c r="B192" s="49" t="s">
        <v>144</v>
      </c>
      <c r="C192" s="26">
        <v>988</v>
      </c>
      <c r="D192" s="66" t="s">
        <v>42</v>
      </c>
      <c r="E192" s="66" t="s">
        <v>193</v>
      </c>
      <c r="F192" s="67">
        <v>244</v>
      </c>
      <c r="G192" s="11"/>
      <c r="H192" s="77">
        <f>H193+H194+H195</f>
        <v>1050</v>
      </c>
      <c r="I192" s="23">
        <f t="shared" ref="I192:L192" si="35">I193+I194+I195</f>
        <v>262.5</v>
      </c>
      <c r="J192" s="23">
        <f t="shared" si="35"/>
        <v>262.5</v>
      </c>
      <c r="K192" s="23">
        <f t="shared" si="35"/>
        <v>262.5</v>
      </c>
      <c r="L192" s="23">
        <f t="shared" si="35"/>
        <v>262.5</v>
      </c>
    </row>
    <row r="193" spans="1:12" ht="19.899999999999999" hidden="1" customHeight="1">
      <c r="A193" s="56" t="s">
        <v>373</v>
      </c>
      <c r="B193" s="49" t="s">
        <v>146</v>
      </c>
      <c r="C193" s="26">
        <v>988</v>
      </c>
      <c r="D193" s="66" t="s">
        <v>42</v>
      </c>
      <c r="E193" s="66" t="s">
        <v>193</v>
      </c>
      <c r="F193" s="67">
        <v>244</v>
      </c>
      <c r="G193" s="11">
        <v>225</v>
      </c>
      <c r="H193" s="77">
        <f>I193+J193+K193+L193</f>
        <v>700</v>
      </c>
      <c r="I193" s="24">
        <v>175</v>
      </c>
      <c r="J193" s="24">
        <v>175</v>
      </c>
      <c r="K193" s="24">
        <v>175</v>
      </c>
      <c r="L193" s="24">
        <v>175</v>
      </c>
    </row>
    <row r="194" spans="1:12" ht="21.6" hidden="1" customHeight="1">
      <c r="A194" s="56" t="s">
        <v>373</v>
      </c>
      <c r="B194" s="49" t="s">
        <v>152</v>
      </c>
      <c r="C194" s="26">
        <v>988</v>
      </c>
      <c r="D194" s="66" t="s">
        <v>42</v>
      </c>
      <c r="E194" s="66" t="s">
        <v>193</v>
      </c>
      <c r="F194" s="67">
        <v>244</v>
      </c>
      <c r="G194" s="11">
        <v>310</v>
      </c>
      <c r="H194" s="77">
        <f>I194+J194+K194+L194</f>
        <v>250</v>
      </c>
      <c r="I194" s="24">
        <v>62.5</v>
      </c>
      <c r="J194" s="24">
        <v>62.5</v>
      </c>
      <c r="K194" s="24">
        <v>62.5</v>
      </c>
      <c r="L194" s="24">
        <v>62.5</v>
      </c>
    </row>
    <row r="195" spans="1:12" ht="15.6" hidden="1" customHeight="1">
      <c r="A195" s="56" t="s">
        <v>373</v>
      </c>
      <c r="B195" s="49" t="s">
        <v>148</v>
      </c>
      <c r="C195" s="26">
        <v>988</v>
      </c>
      <c r="D195" s="66" t="s">
        <v>42</v>
      </c>
      <c r="E195" s="66" t="s">
        <v>193</v>
      </c>
      <c r="F195" s="67">
        <v>244</v>
      </c>
      <c r="G195" s="11">
        <v>340</v>
      </c>
      <c r="H195" s="77">
        <f>I195+J195+K195+L195</f>
        <v>100</v>
      </c>
      <c r="I195" s="24">
        <v>25</v>
      </c>
      <c r="J195" s="24">
        <v>25</v>
      </c>
      <c r="K195" s="24">
        <v>25</v>
      </c>
      <c r="L195" s="24">
        <v>25</v>
      </c>
    </row>
    <row r="196" spans="1:12" ht="17.45" customHeight="1">
      <c r="A196" s="56" t="s">
        <v>373</v>
      </c>
      <c r="B196" s="49" t="s">
        <v>69</v>
      </c>
      <c r="C196" s="26">
        <v>988</v>
      </c>
      <c r="D196" s="66" t="s">
        <v>42</v>
      </c>
      <c r="E196" s="66" t="s">
        <v>193</v>
      </c>
      <c r="F196" s="67">
        <v>800</v>
      </c>
      <c r="G196" s="11"/>
      <c r="H196" s="77">
        <f t="shared" ref="H196:L198" si="36">H197</f>
        <v>80</v>
      </c>
      <c r="I196" s="23">
        <f t="shared" si="36"/>
        <v>20</v>
      </c>
      <c r="J196" s="23">
        <f t="shared" si="36"/>
        <v>20</v>
      </c>
      <c r="K196" s="23">
        <f t="shared" si="36"/>
        <v>20</v>
      </c>
      <c r="L196" s="23">
        <f t="shared" si="36"/>
        <v>20</v>
      </c>
    </row>
    <row r="197" spans="1:12" ht="23.45" customHeight="1">
      <c r="A197" s="56" t="s">
        <v>373</v>
      </c>
      <c r="B197" s="49" t="s">
        <v>46</v>
      </c>
      <c r="C197" s="26">
        <v>988</v>
      </c>
      <c r="D197" s="66" t="s">
        <v>42</v>
      </c>
      <c r="E197" s="66" t="s">
        <v>193</v>
      </c>
      <c r="F197" s="67">
        <v>850</v>
      </c>
      <c r="G197" s="11"/>
      <c r="H197" s="77">
        <f t="shared" si="36"/>
        <v>80</v>
      </c>
      <c r="I197" s="23">
        <f t="shared" si="36"/>
        <v>20</v>
      </c>
      <c r="J197" s="23">
        <f t="shared" si="36"/>
        <v>20</v>
      </c>
      <c r="K197" s="23">
        <f t="shared" si="36"/>
        <v>20</v>
      </c>
      <c r="L197" s="23">
        <f t="shared" si="36"/>
        <v>20</v>
      </c>
    </row>
    <row r="198" spans="1:12" ht="15" hidden="1" customHeight="1">
      <c r="A198" s="56"/>
      <c r="B198" s="49" t="s">
        <v>154</v>
      </c>
      <c r="C198" s="26">
        <v>988</v>
      </c>
      <c r="D198" s="66" t="s">
        <v>42</v>
      </c>
      <c r="E198" s="66" t="s">
        <v>112</v>
      </c>
      <c r="F198" s="67">
        <v>851</v>
      </c>
      <c r="G198" s="11"/>
      <c r="H198" s="77">
        <f t="shared" si="36"/>
        <v>80</v>
      </c>
      <c r="I198" s="23">
        <f t="shared" si="36"/>
        <v>20</v>
      </c>
      <c r="J198" s="23">
        <f t="shared" si="36"/>
        <v>20</v>
      </c>
      <c r="K198" s="23">
        <f t="shared" si="36"/>
        <v>20</v>
      </c>
      <c r="L198" s="23">
        <f t="shared" si="36"/>
        <v>20</v>
      </c>
    </row>
    <row r="199" spans="1:12" ht="18.600000000000001" hidden="1" customHeight="1">
      <c r="A199" s="56"/>
      <c r="B199" s="49" t="s">
        <v>150</v>
      </c>
      <c r="C199" s="26">
        <v>988</v>
      </c>
      <c r="D199" s="66" t="s">
        <v>42</v>
      </c>
      <c r="E199" s="66" t="s">
        <v>112</v>
      </c>
      <c r="F199" s="67">
        <v>851</v>
      </c>
      <c r="G199" s="11">
        <v>290</v>
      </c>
      <c r="H199" s="77">
        <f>I199+J199+K199+L199</f>
        <v>80</v>
      </c>
      <c r="I199" s="24">
        <v>20</v>
      </c>
      <c r="J199" s="24">
        <v>20</v>
      </c>
      <c r="K199" s="24">
        <v>20</v>
      </c>
      <c r="L199" s="24">
        <v>20</v>
      </c>
    </row>
    <row r="200" spans="1:12" ht="43.9" hidden="1" customHeight="1">
      <c r="A200" s="56" t="s">
        <v>374</v>
      </c>
      <c r="B200" s="49" t="s">
        <v>268</v>
      </c>
      <c r="C200" s="26">
        <v>988</v>
      </c>
      <c r="D200" s="66" t="s">
        <v>42</v>
      </c>
      <c r="E200" s="66" t="s">
        <v>217</v>
      </c>
      <c r="F200" s="67"/>
      <c r="G200" s="11"/>
      <c r="H200" s="77">
        <f>H201</f>
        <v>0</v>
      </c>
      <c r="I200" s="24"/>
      <c r="J200" s="24"/>
      <c r="K200" s="24"/>
      <c r="L200" s="24"/>
    </row>
    <row r="201" spans="1:12" ht="121.15" hidden="1" customHeight="1">
      <c r="A201" s="56" t="s">
        <v>392</v>
      </c>
      <c r="B201" s="49" t="s">
        <v>122</v>
      </c>
      <c r="C201" s="26">
        <v>988</v>
      </c>
      <c r="D201" s="66" t="s">
        <v>42</v>
      </c>
      <c r="E201" s="66" t="s">
        <v>194</v>
      </c>
      <c r="F201" s="67"/>
      <c r="G201" s="11"/>
      <c r="H201" s="77">
        <f>H202</f>
        <v>0</v>
      </c>
      <c r="I201" s="23">
        <f t="shared" ref="H201:L204" si="37">I202</f>
        <v>27.5</v>
      </c>
      <c r="J201" s="23">
        <f t="shared" si="37"/>
        <v>27.5</v>
      </c>
      <c r="K201" s="23">
        <f t="shared" si="37"/>
        <v>27.5</v>
      </c>
      <c r="L201" s="23">
        <f t="shared" si="37"/>
        <v>27.5</v>
      </c>
    </row>
    <row r="202" spans="1:12" ht="45.75" hidden="1" customHeight="1">
      <c r="A202" s="56" t="s">
        <v>393</v>
      </c>
      <c r="B202" s="49" t="s">
        <v>468</v>
      </c>
      <c r="C202" s="26">
        <v>988</v>
      </c>
      <c r="D202" s="66" t="s">
        <v>42</v>
      </c>
      <c r="E202" s="66" t="s">
        <v>194</v>
      </c>
      <c r="F202" s="67">
        <v>200</v>
      </c>
      <c r="G202" s="11"/>
      <c r="H202" s="77">
        <f>H203</f>
        <v>0</v>
      </c>
      <c r="I202" s="23">
        <f t="shared" si="37"/>
        <v>27.5</v>
      </c>
      <c r="J202" s="23">
        <f t="shared" si="37"/>
        <v>27.5</v>
      </c>
      <c r="K202" s="23">
        <f t="shared" si="37"/>
        <v>27.5</v>
      </c>
      <c r="L202" s="23">
        <f t="shared" si="37"/>
        <v>27.5</v>
      </c>
    </row>
    <row r="203" spans="1:12" ht="48.6" hidden="1" customHeight="1">
      <c r="A203" s="56" t="s">
        <v>394</v>
      </c>
      <c r="B203" s="49" t="s">
        <v>61</v>
      </c>
      <c r="C203" s="26">
        <v>988</v>
      </c>
      <c r="D203" s="66" t="s">
        <v>42</v>
      </c>
      <c r="E203" s="66" t="s">
        <v>194</v>
      </c>
      <c r="F203" s="67">
        <v>240</v>
      </c>
      <c r="G203" s="11"/>
      <c r="H203" s="77">
        <v>0</v>
      </c>
      <c r="I203" s="23">
        <f t="shared" si="37"/>
        <v>27.5</v>
      </c>
      <c r="J203" s="23">
        <f t="shared" si="37"/>
        <v>27.5</v>
      </c>
      <c r="K203" s="23">
        <f t="shared" si="37"/>
        <v>27.5</v>
      </c>
      <c r="L203" s="23">
        <f t="shared" si="37"/>
        <v>27.5</v>
      </c>
    </row>
    <row r="204" spans="1:12" ht="26.45" hidden="1" customHeight="1">
      <c r="A204" s="56"/>
      <c r="B204" s="49" t="s">
        <v>144</v>
      </c>
      <c r="C204" s="26">
        <v>988</v>
      </c>
      <c r="D204" s="66" t="s">
        <v>42</v>
      </c>
      <c r="E204" s="66" t="s">
        <v>100</v>
      </c>
      <c r="F204" s="67">
        <v>244</v>
      </c>
      <c r="G204" s="11"/>
      <c r="H204" s="77">
        <f t="shared" si="37"/>
        <v>110</v>
      </c>
      <c r="I204" s="23">
        <f t="shared" si="37"/>
        <v>27.5</v>
      </c>
      <c r="J204" s="23">
        <f t="shared" si="37"/>
        <v>27.5</v>
      </c>
      <c r="K204" s="23">
        <f t="shared" si="37"/>
        <v>27.5</v>
      </c>
      <c r="L204" s="23">
        <f t="shared" si="37"/>
        <v>27.5</v>
      </c>
    </row>
    <row r="205" spans="1:12" ht="18" hidden="1" customHeight="1">
      <c r="A205" s="56"/>
      <c r="B205" s="49" t="s">
        <v>147</v>
      </c>
      <c r="C205" s="26">
        <v>988</v>
      </c>
      <c r="D205" s="66" t="s">
        <v>42</v>
      </c>
      <c r="E205" s="66" t="s">
        <v>100</v>
      </c>
      <c r="F205" s="67">
        <v>244</v>
      </c>
      <c r="G205" s="11">
        <v>226</v>
      </c>
      <c r="H205" s="77">
        <f>I205+J205+K205+L205</f>
        <v>110</v>
      </c>
      <c r="I205" s="24">
        <v>27.5</v>
      </c>
      <c r="J205" s="24">
        <v>27.5</v>
      </c>
      <c r="K205" s="24">
        <v>27.5</v>
      </c>
      <c r="L205" s="24">
        <v>27.5</v>
      </c>
    </row>
    <row r="206" spans="1:12" ht="44.25" customHeight="1">
      <c r="A206" s="56" t="s">
        <v>375</v>
      </c>
      <c r="B206" s="49" t="s">
        <v>267</v>
      </c>
      <c r="C206" s="26">
        <v>988</v>
      </c>
      <c r="D206" s="66" t="s">
        <v>42</v>
      </c>
      <c r="E206" s="66" t="s">
        <v>218</v>
      </c>
      <c r="F206" s="67"/>
      <c r="G206" s="11"/>
      <c r="H206" s="77">
        <f>H207+H210</f>
        <v>4055</v>
      </c>
      <c r="I206" s="24"/>
      <c r="J206" s="24"/>
      <c r="K206" s="24"/>
      <c r="L206" s="24"/>
    </row>
    <row r="207" spans="1:12" ht="142.5" customHeight="1">
      <c r="A207" s="56" t="s">
        <v>395</v>
      </c>
      <c r="B207" s="43" t="s">
        <v>229</v>
      </c>
      <c r="C207" s="26">
        <v>988</v>
      </c>
      <c r="D207" s="66" t="s">
        <v>42</v>
      </c>
      <c r="E207" s="66" t="s">
        <v>195</v>
      </c>
      <c r="F207" s="67"/>
      <c r="G207" s="11"/>
      <c r="H207" s="77">
        <f t="shared" ref="H207:L208" si="38">H208</f>
        <v>3950</v>
      </c>
      <c r="I207" s="23" t="e">
        <f t="shared" si="38"/>
        <v>#REF!</v>
      </c>
      <c r="J207" s="23" t="e">
        <f t="shared" si="38"/>
        <v>#REF!</v>
      </c>
      <c r="K207" s="23" t="e">
        <f t="shared" si="38"/>
        <v>#REF!</v>
      </c>
      <c r="L207" s="23" t="e">
        <f t="shared" si="38"/>
        <v>#REF!</v>
      </c>
    </row>
    <row r="208" spans="1:12" ht="48.75" customHeight="1">
      <c r="A208" s="56" t="s">
        <v>397</v>
      </c>
      <c r="B208" s="49" t="s">
        <v>468</v>
      </c>
      <c r="C208" s="26">
        <v>988</v>
      </c>
      <c r="D208" s="66" t="s">
        <v>42</v>
      </c>
      <c r="E208" s="66" t="s">
        <v>195</v>
      </c>
      <c r="F208" s="67">
        <v>200</v>
      </c>
      <c r="G208" s="11"/>
      <c r="H208" s="77">
        <f t="shared" si="38"/>
        <v>3950</v>
      </c>
      <c r="I208" s="23" t="e">
        <f t="shared" si="38"/>
        <v>#REF!</v>
      </c>
      <c r="J208" s="23" t="e">
        <f t="shared" si="38"/>
        <v>#REF!</v>
      </c>
      <c r="K208" s="23" t="e">
        <f t="shared" si="38"/>
        <v>#REF!</v>
      </c>
      <c r="L208" s="23" t="e">
        <f t="shared" si="38"/>
        <v>#REF!</v>
      </c>
    </row>
    <row r="209" spans="1:12" ht="43.9" customHeight="1">
      <c r="A209" s="56" t="s">
        <v>398</v>
      </c>
      <c r="B209" s="49" t="s">
        <v>61</v>
      </c>
      <c r="C209" s="26">
        <v>988</v>
      </c>
      <c r="D209" s="66" t="s">
        <v>42</v>
      </c>
      <c r="E209" s="66" t="s">
        <v>195</v>
      </c>
      <c r="F209" s="67">
        <v>240</v>
      </c>
      <c r="G209" s="11"/>
      <c r="H209" s="77">
        <v>3950</v>
      </c>
      <c r="I209" s="23" t="e">
        <f>#REF!</f>
        <v>#REF!</v>
      </c>
      <c r="J209" s="23" t="e">
        <f>#REF!</f>
        <v>#REF!</v>
      </c>
      <c r="K209" s="23" t="e">
        <f>#REF!</f>
        <v>#REF!</v>
      </c>
      <c r="L209" s="23" t="e">
        <f>#REF!</f>
        <v>#REF!</v>
      </c>
    </row>
    <row r="210" spans="1:12" ht="60" customHeight="1">
      <c r="A210" s="56" t="s">
        <v>396</v>
      </c>
      <c r="B210" s="49" t="s">
        <v>123</v>
      </c>
      <c r="C210" s="26">
        <v>988</v>
      </c>
      <c r="D210" s="66" t="s">
        <v>42</v>
      </c>
      <c r="E210" s="66" t="s">
        <v>196</v>
      </c>
      <c r="F210" s="67"/>
      <c r="G210" s="11"/>
      <c r="H210" s="77">
        <f t="shared" ref="H210:L213" si="39">H211</f>
        <v>105</v>
      </c>
      <c r="I210" s="23">
        <f t="shared" si="39"/>
        <v>50</v>
      </c>
      <c r="J210" s="23">
        <f t="shared" si="39"/>
        <v>50</v>
      </c>
      <c r="K210" s="23">
        <f t="shared" si="39"/>
        <v>50</v>
      </c>
      <c r="L210" s="23">
        <f t="shared" si="39"/>
        <v>50</v>
      </c>
    </row>
    <row r="211" spans="1:12" ht="43.15" customHeight="1">
      <c r="A211" s="56" t="s">
        <v>399</v>
      </c>
      <c r="B211" s="49" t="s">
        <v>468</v>
      </c>
      <c r="C211" s="26">
        <v>988</v>
      </c>
      <c r="D211" s="66" t="s">
        <v>42</v>
      </c>
      <c r="E211" s="66" t="s">
        <v>196</v>
      </c>
      <c r="F211" s="67">
        <v>200</v>
      </c>
      <c r="G211" s="11"/>
      <c r="H211" s="77">
        <f t="shared" si="39"/>
        <v>105</v>
      </c>
      <c r="I211" s="23">
        <f t="shared" si="39"/>
        <v>50</v>
      </c>
      <c r="J211" s="23">
        <f t="shared" si="39"/>
        <v>50</v>
      </c>
      <c r="K211" s="23">
        <f t="shared" si="39"/>
        <v>50</v>
      </c>
      <c r="L211" s="23">
        <f t="shared" si="39"/>
        <v>50</v>
      </c>
    </row>
    <row r="212" spans="1:12" ht="44.45" customHeight="1">
      <c r="A212" s="56" t="s">
        <v>400</v>
      </c>
      <c r="B212" s="49" t="s">
        <v>61</v>
      </c>
      <c r="C212" s="26">
        <v>988</v>
      </c>
      <c r="D212" s="66" t="s">
        <v>42</v>
      </c>
      <c r="E212" s="66" t="s">
        <v>196</v>
      </c>
      <c r="F212" s="67">
        <v>240</v>
      </c>
      <c r="G212" s="11"/>
      <c r="H212" s="77">
        <v>105</v>
      </c>
      <c r="I212" s="23">
        <f t="shared" si="39"/>
        <v>50</v>
      </c>
      <c r="J212" s="23">
        <f t="shared" si="39"/>
        <v>50</v>
      </c>
      <c r="K212" s="23">
        <f t="shared" si="39"/>
        <v>50</v>
      </c>
      <c r="L212" s="23">
        <f t="shared" si="39"/>
        <v>50</v>
      </c>
    </row>
    <row r="213" spans="1:12" ht="35.450000000000003" hidden="1" customHeight="1">
      <c r="A213" s="56"/>
      <c r="B213" s="49" t="s">
        <v>144</v>
      </c>
      <c r="C213" s="26">
        <v>988</v>
      </c>
      <c r="D213" s="66" t="s">
        <v>42</v>
      </c>
      <c r="E213" s="66" t="s">
        <v>113</v>
      </c>
      <c r="F213" s="67">
        <v>244</v>
      </c>
      <c r="G213" s="11"/>
      <c r="H213" s="77">
        <f t="shared" si="39"/>
        <v>200</v>
      </c>
      <c r="I213" s="23">
        <f t="shared" si="39"/>
        <v>50</v>
      </c>
      <c r="J213" s="23">
        <f t="shared" si="39"/>
        <v>50</v>
      </c>
      <c r="K213" s="23">
        <f t="shared" si="39"/>
        <v>50</v>
      </c>
      <c r="L213" s="23">
        <f t="shared" si="39"/>
        <v>50</v>
      </c>
    </row>
    <row r="214" spans="1:12" ht="17.45" hidden="1" customHeight="1">
      <c r="A214" s="56"/>
      <c r="B214" s="49" t="s">
        <v>147</v>
      </c>
      <c r="C214" s="26">
        <v>988</v>
      </c>
      <c r="D214" s="66" t="s">
        <v>42</v>
      </c>
      <c r="E214" s="66" t="s">
        <v>113</v>
      </c>
      <c r="F214" s="67">
        <v>244</v>
      </c>
      <c r="G214" s="11">
        <v>226</v>
      </c>
      <c r="H214" s="77">
        <f>I214+J214+K214+L214</f>
        <v>200</v>
      </c>
      <c r="I214" s="24">
        <v>50</v>
      </c>
      <c r="J214" s="24">
        <v>50</v>
      </c>
      <c r="K214" s="24">
        <v>50</v>
      </c>
      <c r="L214" s="24">
        <v>50</v>
      </c>
    </row>
    <row r="215" spans="1:12" ht="36" customHeight="1">
      <c r="A215" s="56" t="s">
        <v>376</v>
      </c>
      <c r="B215" s="49" t="s">
        <v>266</v>
      </c>
      <c r="C215" s="26">
        <v>988</v>
      </c>
      <c r="D215" s="66" t="s">
        <v>42</v>
      </c>
      <c r="E215" s="66" t="s">
        <v>219</v>
      </c>
      <c r="F215" s="67"/>
      <c r="G215" s="11"/>
      <c r="H215" s="77">
        <f>H216+H222+H227+H235+H242</f>
        <v>8830</v>
      </c>
      <c r="I215" s="24"/>
      <c r="J215" s="24"/>
      <c r="K215" s="24"/>
      <c r="L215" s="24"/>
    </row>
    <row r="216" spans="1:12" ht="40.9" customHeight="1">
      <c r="A216" s="56" t="s">
        <v>401</v>
      </c>
      <c r="B216" s="49" t="s">
        <v>124</v>
      </c>
      <c r="C216" s="26">
        <v>988</v>
      </c>
      <c r="D216" s="66" t="s">
        <v>42</v>
      </c>
      <c r="E216" s="66" t="s">
        <v>197</v>
      </c>
      <c r="F216" s="67"/>
      <c r="G216" s="11"/>
      <c r="H216" s="77">
        <f>H217</f>
        <v>4420</v>
      </c>
      <c r="I216" s="23">
        <f t="shared" ref="H216:L218" si="40">I217</f>
        <v>1500</v>
      </c>
      <c r="J216" s="23">
        <f t="shared" si="40"/>
        <v>1500</v>
      </c>
      <c r="K216" s="23">
        <f t="shared" si="40"/>
        <v>1500</v>
      </c>
      <c r="L216" s="23">
        <f t="shared" si="40"/>
        <v>1500</v>
      </c>
    </row>
    <row r="217" spans="1:12" ht="45" customHeight="1">
      <c r="A217" s="56" t="s">
        <v>414</v>
      </c>
      <c r="B217" s="49" t="s">
        <v>468</v>
      </c>
      <c r="C217" s="26">
        <v>988</v>
      </c>
      <c r="D217" s="66" t="s">
        <v>42</v>
      </c>
      <c r="E217" s="66" t="s">
        <v>197</v>
      </c>
      <c r="F217" s="67">
        <v>200</v>
      </c>
      <c r="G217" s="11"/>
      <c r="H217" s="77">
        <f t="shared" si="40"/>
        <v>4420</v>
      </c>
      <c r="I217" s="23">
        <f t="shared" si="40"/>
        <v>1500</v>
      </c>
      <c r="J217" s="23">
        <f t="shared" si="40"/>
        <v>1500</v>
      </c>
      <c r="K217" s="23">
        <f t="shared" si="40"/>
        <v>1500</v>
      </c>
      <c r="L217" s="23">
        <f t="shared" si="40"/>
        <v>1500</v>
      </c>
    </row>
    <row r="218" spans="1:12" ht="42" customHeight="1">
      <c r="A218" s="56" t="s">
        <v>415</v>
      </c>
      <c r="B218" s="49" t="s">
        <v>61</v>
      </c>
      <c r="C218" s="26">
        <v>988</v>
      </c>
      <c r="D218" s="66" t="s">
        <v>42</v>
      </c>
      <c r="E218" s="66" t="s">
        <v>197</v>
      </c>
      <c r="F218" s="67">
        <v>240</v>
      </c>
      <c r="G218" s="11"/>
      <c r="H218" s="77">
        <v>4420</v>
      </c>
      <c r="I218" s="23">
        <f t="shared" si="40"/>
        <v>1500</v>
      </c>
      <c r="J218" s="23">
        <f t="shared" si="40"/>
        <v>1500</v>
      </c>
      <c r="K218" s="23">
        <f t="shared" si="40"/>
        <v>1500</v>
      </c>
      <c r="L218" s="23">
        <f t="shared" si="40"/>
        <v>1500</v>
      </c>
    </row>
    <row r="219" spans="1:12" ht="38.25" hidden="1" customHeight="1">
      <c r="A219" s="56"/>
      <c r="B219" s="49" t="s">
        <v>144</v>
      </c>
      <c r="C219" s="26">
        <v>988</v>
      </c>
      <c r="D219" s="66" t="s">
        <v>42</v>
      </c>
      <c r="E219" s="66" t="s">
        <v>101</v>
      </c>
      <c r="F219" s="67">
        <v>244</v>
      </c>
      <c r="G219" s="11"/>
      <c r="H219" s="77">
        <f>H220+H221</f>
        <v>6000</v>
      </c>
      <c r="I219" s="23">
        <f t="shared" ref="I219:L219" si="41">I220+I221</f>
        <v>1500</v>
      </c>
      <c r="J219" s="23">
        <f t="shared" si="41"/>
        <v>1500</v>
      </c>
      <c r="K219" s="23">
        <f t="shared" si="41"/>
        <v>1500</v>
      </c>
      <c r="L219" s="23">
        <f t="shared" si="41"/>
        <v>1500</v>
      </c>
    </row>
    <row r="220" spans="1:12" ht="16.149999999999999" hidden="1" customHeight="1">
      <c r="A220" s="56"/>
      <c r="B220" s="49" t="s">
        <v>146</v>
      </c>
      <c r="C220" s="26">
        <v>988</v>
      </c>
      <c r="D220" s="66" t="s">
        <v>42</v>
      </c>
      <c r="E220" s="66" t="s">
        <v>101</v>
      </c>
      <c r="F220" s="67">
        <v>244</v>
      </c>
      <c r="G220" s="11">
        <v>225</v>
      </c>
      <c r="H220" s="77">
        <f>I220+J220+K220+L220</f>
        <v>1000</v>
      </c>
      <c r="I220" s="24">
        <v>250</v>
      </c>
      <c r="J220" s="24">
        <v>250</v>
      </c>
      <c r="K220" s="24">
        <v>250</v>
      </c>
      <c r="L220" s="24">
        <v>250</v>
      </c>
    </row>
    <row r="221" spans="1:12" ht="25.15" hidden="1" customHeight="1">
      <c r="A221" s="56"/>
      <c r="B221" s="49" t="s">
        <v>152</v>
      </c>
      <c r="C221" s="26">
        <v>988</v>
      </c>
      <c r="D221" s="66" t="s">
        <v>42</v>
      </c>
      <c r="E221" s="66" t="s">
        <v>101</v>
      </c>
      <c r="F221" s="67">
        <v>244</v>
      </c>
      <c r="G221" s="11">
        <v>310</v>
      </c>
      <c r="H221" s="77">
        <f>I221+J221+K221+L221</f>
        <v>5000</v>
      </c>
      <c r="I221" s="24">
        <v>1250</v>
      </c>
      <c r="J221" s="24">
        <v>1250</v>
      </c>
      <c r="K221" s="24">
        <v>1250</v>
      </c>
      <c r="L221" s="24">
        <v>1250</v>
      </c>
    </row>
    <row r="222" spans="1:12" ht="38.450000000000003" customHeight="1">
      <c r="A222" s="56" t="s">
        <v>402</v>
      </c>
      <c r="B222" s="49" t="s">
        <v>125</v>
      </c>
      <c r="C222" s="26">
        <v>988</v>
      </c>
      <c r="D222" s="66" t="s">
        <v>42</v>
      </c>
      <c r="E222" s="66" t="s">
        <v>198</v>
      </c>
      <c r="F222" s="67"/>
      <c r="G222" s="11"/>
      <c r="H222" s="77">
        <f>H223</f>
        <v>650</v>
      </c>
      <c r="I222" s="23">
        <f t="shared" ref="I222:L225" si="42">I223</f>
        <v>30.5</v>
      </c>
      <c r="J222" s="23">
        <f t="shared" si="42"/>
        <v>30.5</v>
      </c>
      <c r="K222" s="23">
        <f t="shared" si="42"/>
        <v>30.5</v>
      </c>
      <c r="L222" s="23">
        <f t="shared" si="42"/>
        <v>30.5</v>
      </c>
    </row>
    <row r="223" spans="1:12" ht="42" customHeight="1">
      <c r="A223" s="56" t="s">
        <v>412</v>
      </c>
      <c r="B223" s="49" t="s">
        <v>468</v>
      </c>
      <c r="C223" s="26">
        <v>988</v>
      </c>
      <c r="D223" s="66" t="s">
        <v>42</v>
      </c>
      <c r="E223" s="66" t="s">
        <v>198</v>
      </c>
      <c r="F223" s="67">
        <v>200</v>
      </c>
      <c r="G223" s="11"/>
      <c r="H223" s="77">
        <f>H224</f>
        <v>650</v>
      </c>
      <c r="I223" s="23">
        <f t="shared" si="42"/>
        <v>30.5</v>
      </c>
      <c r="J223" s="23">
        <f t="shared" si="42"/>
        <v>30.5</v>
      </c>
      <c r="K223" s="23">
        <f t="shared" si="42"/>
        <v>30.5</v>
      </c>
      <c r="L223" s="23">
        <f t="shared" si="42"/>
        <v>30.5</v>
      </c>
    </row>
    <row r="224" spans="1:12" ht="42.6" customHeight="1">
      <c r="A224" s="56" t="s">
        <v>413</v>
      </c>
      <c r="B224" s="49" t="s">
        <v>61</v>
      </c>
      <c r="C224" s="26">
        <v>988</v>
      </c>
      <c r="D224" s="66" t="s">
        <v>42</v>
      </c>
      <c r="E224" s="66" t="s">
        <v>198</v>
      </c>
      <c r="F224" s="67">
        <v>240</v>
      </c>
      <c r="G224" s="11"/>
      <c r="H224" s="77">
        <v>650</v>
      </c>
      <c r="I224" s="23">
        <f t="shared" si="42"/>
        <v>30.5</v>
      </c>
      <c r="J224" s="23">
        <f t="shared" si="42"/>
        <v>30.5</v>
      </c>
      <c r="K224" s="23">
        <f t="shared" si="42"/>
        <v>30.5</v>
      </c>
      <c r="L224" s="23">
        <f t="shared" si="42"/>
        <v>30.5</v>
      </c>
    </row>
    <row r="225" spans="1:12" ht="36" hidden="1" customHeight="1">
      <c r="A225" s="56"/>
      <c r="B225" s="49" t="s">
        <v>144</v>
      </c>
      <c r="C225" s="26">
        <v>988</v>
      </c>
      <c r="D225" s="66" t="s">
        <v>42</v>
      </c>
      <c r="E225" s="66" t="s">
        <v>102</v>
      </c>
      <c r="F225" s="67">
        <v>244</v>
      </c>
      <c r="G225" s="11"/>
      <c r="H225" s="77">
        <f>H226</f>
        <v>122</v>
      </c>
      <c r="I225" s="23">
        <f t="shared" si="42"/>
        <v>30.5</v>
      </c>
      <c r="J225" s="23">
        <f t="shared" si="42"/>
        <v>30.5</v>
      </c>
      <c r="K225" s="23">
        <f t="shared" si="42"/>
        <v>30.5</v>
      </c>
      <c r="L225" s="23">
        <f t="shared" si="42"/>
        <v>30.5</v>
      </c>
    </row>
    <row r="226" spans="1:12" ht="15" hidden="1" customHeight="1">
      <c r="A226" s="56"/>
      <c r="B226" s="49" t="s">
        <v>146</v>
      </c>
      <c r="C226" s="26">
        <v>988</v>
      </c>
      <c r="D226" s="66" t="s">
        <v>42</v>
      </c>
      <c r="E226" s="66" t="s">
        <v>102</v>
      </c>
      <c r="F226" s="67">
        <v>244</v>
      </c>
      <c r="G226" s="11">
        <v>225</v>
      </c>
      <c r="H226" s="77">
        <f>I226+J226+K226+L226</f>
        <v>122</v>
      </c>
      <c r="I226" s="24">
        <v>30.5</v>
      </c>
      <c r="J226" s="24">
        <v>30.5</v>
      </c>
      <c r="K226" s="24">
        <v>30.5</v>
      </c>
      <c r="L226" s="24">
        <v>30.5</v>
      </c>
    </row>
    <row r="227" spans="1:12" ht="44.45" customHeight="1">
      <c r="A227" s="56" t="s">
        <v>403</v>
      </c>
      <c r="B227" s="49" t="s">
        <v>115</v>
      </c>
      <c r="C227" s="26">
        <v>988</v>
      </c>
      <c r="D227" s="66" t="s">
        <v>42</v>
      </c>
      <c r="E227" s="66" t="s">
        <v>199</v>
      </c>
      <c r="F227" s="67"/>
      <c r="G227" s="11"/>
      <c r="H227" s="77">
        <f>H228</f>
        <v>3250</v>
      </c>
      <c r="I227" s="23">
        <f t="shared" ref="I227:L229" si="43">I228</f>
        <v>625</v>
      </c>
      <c r="J227" s="23">
        <f t="shared" si="43"/>
        <v>625</v>
      </c>
      <c r="K227" s="23">
        <f t="shared" si="43"/>
        <v>625</v>
      </c>
      <c r="L227" s="23">
        <f t="shared" si="43"/>
        <v>625</v>
      </c>
    </row>
    <row r="228" spans="1:12" ht="44.25" customHeight="1">
      <c r="A228" s="56" t="s">
        <v>410</v>
      </c>
      <c r="B228" s="49" t="s">
        <v>468</v>
      </c>
      <c r="C228" s="26">
        <v>988</v>
      </c>
      <c r="D228" s="66" t="s">
        <v>42</v>
      </c>
      <c r="E228" s="66" t="s">
        <v>199</v>
      </c>
      <c r="F228" s="67">
        <v>200</v>
      </c>
      <c r="G228" s="11"/>
      <c r="H228" s="77">
        <f>H229</f>
        <v>3250</v>
      </c>
      <c r="I228" s="23">
        <f t="shared" si="43"/>
        <v>625</v>
      </c>
      <c r="J228" s="23">
        <f t="shared" si="43"/>
        <v>625</v>
      </c>
      <c r="K228" s="23">
        <f t="shared" si="43"/>
        <v>625</v>
      </c>
      <c r="L228" s="23">
        <f t="shared" si="43"/>
        <v>625</v>
      </c>
    </row>
    <row r="229" spans="1:12" ht="44.45" customHeight="1">
      <c r="A229" s="56" t="s">
        <v>411</v>
      </c>
      <c r="B229" s="49" t="s">
        <v>61</v>
      </c>
      <c r="C229" s="26">
        <v>988</v>
      </c>
      <c r="D229" s="66" t="s">
        <v>42</v>
      </c>
      <c r="E229" s="66" t="s">
        <v>199</v>
      </c>
      <c r="F229" s="67">
        <v>240</v>
      </c>
      <c r="G229" s="11"/>
      <c r="H229" s="77">
        <v>3250</v>
      </c>
      <c r="I229" s="23">
        <f t="shared" si="43"/>
        <v>625</v>
      </c>
      <c r="J229" s="23">
        <f t="shared" si="43"/>
        <v>625</v>
      </c>
      <c r="K229" s="23">
        <f t="shared" si="43"/>
        <v>625</v>
      </c>
      <c r="L229" s="23">
        <f t="shared" si="43"/>
        <v>625</v>
      </c>
    </row>
    <row r="230" spans="1:12" ht="23.45" hidden="1" customHeight="1">
      <c r="A230" s="56"/>
      <c r="B230" s="49" t="s">
        <v>144</v>
      </c>
      <c r="C230" s="26">
        <v>988</v>
      </c>
      <c r="D230" s="66" t="s">
        <v>42</v>
      </c>
      <c r="E230" s="66" t="s">
        <v>114</v>
      </c>
      <c r="F230" s="67">
        <v>244</v>
      </c>
      <c r="G230" s="11"/>
      <c r="H230" s="77">
        <f>H231+H233+H234+H232</f>
        <v>2500</v>
      </c>
      <c r="I230" s="23">
        <f>I231+I233+I234+I232</f>
        <v>625</v>
      </c>
      <c r="J230" s="23">
        <f>J231+J233+J234+J232</f>
        <v>625</v>
      </c>
      <c r="K230" s="23">
        <f>K231+K233+K234+K232</f>
        <v>625</v>
      </c>
      <c r="L230" s="23">
        <f>L231+L233+L234+L232</f>
        <v>625</v>
      </c>
    </row>
    <row r="231" spans="1:12" ht="16.149999999999999" hidden="1" customHeight="1">
      <c r="A231" s="56"/>
      <c r="B231" s="49" t="s">
        <v>146</v>
      </c>
      <c r="C231" s="26">
        <v>988</v>
      </c>
      <c r="D231" s="66" t="s">
        <v>42</v>
      </c>
      <c r="E231" s="66" t="s">
        <v>114</v>
      </c>
      <c r="F231" s="67">
        <v>244</v>
      </c>
      <c r="G231" s="11">
        <v>225</v>
      </c>
      <c r="H231" s="77">
        <f>I231+J231+K231+L231</f>
        <v>150</v>
      </c>
      <c r="I231" s="24">
        <v>37.5</v>
      </c>
      <c r="J231" s="24">
        <v>37.5</v>
      </c>
      <c r="K231" s="24">
        <v>37.5</v>
      </c>
      <c r="L231" s="24">
        <v>37.5</v>
      </c>
    </row>
    <row r="232" spans="1:12" ht="15.6" hidden="1" customHeight="1">
      <c r="A232" s="56"/>
      <c r="B232" s="49" t="s">
        <v>147</v>
      </c>
      <c r="C232" s="26">
        <v>988</v>
      </c>
      <c r="D232" s="66" t="s">
        <v>42</v>
      </c>
      <c r="E232" s="66" t="s">
        <v>114</v>
      </c>
      <c r="F232" s="67">
        <v>244</v>
      </c>
      <c r="G232" s="11">
        <v>226</v>
      </c>
      <c r="H232" s="77">
        <f>I232+J232+K232+L232</f>
        <v>1400</v>
      </c>
      <c r="I232" s="24">
        <v>350</v>
      </c>
      <c r="J232" s="24">
        <v>350</v>
      </c>
      <c r="K232" s="24">
        <v>350</v>
      </c>
      <c r="L232" s="24">
        <v>350</v>
      </c>
    </row>
    <row r="233" spans="1:12" ht="15" hidden="1" customHeight="1">
      <c r="A233" s="56"/>
      <c r="B233" s="49" t="s">
        <v>152</v>
      </c>
      <c r="C233" s="26">
        <v>988</v>
      </c>
      <c r="D233" s="66" t="s">
        <v>42</v>
      </c>
      <c r="E233" s="66" t="s">
        <v>114</v>
      </c>
      <c r="F233" s="67">
        <v>244</v>
      </c>
      <c r="G233" s="11">
        <v>310</v>
      </c>
      <c r="H233" s="77">
        <f>I233+J233+K233+L233</f>
        <v>850</v>
      </c>
      <c r="I233" s="24">
        <v>212.5</v>
      </c>
      <c r="J233" s="24">
        <v>212.5</v>
      </c>
      <c r="K233" s="24">
        <v>212.5</v>
      </c>
      <c r="L233" s="24">
        <v>212.5</v>
      </c>
    </row>
    <row r="234" spans="1:12" ht="16.149999999999999" hidden="1" customHeight="1">
      <c r="A234" s="56"/>
      <c r="B234" s="49" t="s">
        <v>148</v>
      </c>
      <c r="C234" s="26">
        <v>988</v>
      </c>
      <c r="D234" s="66" t="s">
        <v>42</v>
      </c>
      <c r="E234" s="66" t="s">
        <v>114</v>
      </c>
      <c r="F234" s="67">
        <v>244</v>
      </c>
      <c r="G234" s="11">
        <v>340</v>
      </c>
      <c r="H234" s="77">
        <f>I234+J234+K234+L234</f>
        <v>100</v>
      </c>
      <c r="I234" s="24">
        <v>25</v>
      </c>
      <c r="J234" s="24">
        <v>25</v>
      </c>
      <c r="K234" s="24">
        <v>25</v>
      </c>
      <c r="L234" s="24">
        <v>25</v>
      </c>
    </row>
    <row r="235" spans="1:12" ht="88.9" customHeight="1">
      <c r="A235" s="56" t="s">
        <v>404</v>
      </c>
      <c r="B235" s="49" t="s">
        <v>129</v>
      </c>
      <c r="C235" s="26">
        <v>988</v>
      </c>
      <c r="D235" s="66" t="s">
        <v>42</v>
      </c>
      <c r="E235" s="66" t="s">
        <v>200</v>
      </c>
      <c r="F235" s="67"/>
      <c r="G235" s="11"/>
      <c r="H235" s="77">
        <f>H236</f>
        <v>210</v>
      </c>
      <c r="I235" s="23">
        <f t="shared" ref="I235:L237" si="44">I236</f>
        <v>214.2</v>
      </c>
      <c r="J235" s="23">
        <f t="shared" si="44"/>
        <v>214.3</v>
      </c>
      <c r="K235" s="23">
        <f t="shared" si="44"/>
        <v>214.3</v>
      </c>
      <c r="L235" s="23">
        <f t="shared" si="44"/>
        <v>214.4</v>
      </c>
    </row>
    <row r="236" spans="1:12" ht="41.25" customHeight="1">
      <c r="A236" s="56" t="s">
        <v>408</v>
      </c>
      <c r="B236" s="49" t="s">
        <v>468</v>
      </c>
      <c r="C236" s="26">
        <v>988</v>
      </c>
      <c r="D236" s="66" t="s">
        <v>42</v>
      </c>
      <c r="E236" s="66" t="s">
        <v>200</v>
      </c>
      <c r="F236" s="67">
        <v>200</v>
      </c>
      <c r="G236" s="11"/>
      <c r="H236" s="77">
        <f>H237</f>
        <v>210</v>
      </c>
      <c r="I236" s="23">
        <f t="shared" si="44"/>
        <v>214.2</v>
      </c>
      <c r="J236" s="23">
        <f t="shared" si="44"/>
        <v>214.3</v>
      </c>
      <c r="K236" s="23">
        <f t="shared" si="44"/>
        <v>214.3</v>
      </c>
      <c r="L236" s="23">
        <f t="shared" si="44"/>
        <v>214.4</v>
      </c>
    </row>
    <row r="237" spans="1:12" ht="44.45" customHeight="1">
      <c r="A237" s="56" t="s">
        <v>409</v>
      </c>
      <c r="B237" s="49" t="s">
        <v>61</v>
      </c>
      <c r="C237" s="26">
        <v>988</v>
      </c>
      <c r="D237" s="66" t="s">
        <v>42</v>
      </c>
      <c r="E237" s="66" t="s">
        <v>200</v>
      </c>
      <c r="F237" s="67">
        <v>240</v>
      </c>
      <c r="G237" s="11"/>
      <c r="H237" s="77">
        <v>210</v>
      </c>
      <c r="I237" s="23">
        <f t="shared" si="44"/>
        <v>214.2</v>
      </c>
      <c r="J237" s="23">
        <f t="shared" si="44"/>
        <v>214.3</v>
      </c>
      <c r="K237" s="23">
        <f t="shared" si="44"/>
        <v>214.3</v>
      </c>
      <c r="L237" s="23">
        <f t="shared" si="44"/>
        <v>214.4</v>
      </c>
    </row>
    <row r="238" spans="1:12" ht="22.9" hidden="1" customHeight="1">
      <c r="A238" s="56"/>
      <c r="B238" s="49" t="s">
        <v>144</v>
      </c>
      <c r="C238" s="26">
        <v>988</v>
      </c>
      <c r="D238" s="66" t="s">
        <v>42</v>
      </c>
      <c r="E238" s="66" t="s">
        <v>116</v>
      </c>
      <c r="F238" s="67">
        <v>244</v>
      </c>
      <c r="G238" s="11"/>
      <c r="H238" s="77">
        <f>H239+H240+H241</f>
        <v>857.2</v>
      </c>
      <c r="I238" s="23">
        <f>I239+I240+I241</f>
        <v>214.2</v>
      </c>
      <c r="J238" s="23">
        <f>J239+J240+J241</f>
        <v>214.3</v>
      </c>
      <c r="K238" s="23">
        <f>K239+K240+K241</f>
        <v>214.3</v>
      </c>
      <c r="L238" s="23">
        <f>L239+L240+L241</f>
        <v>214.4</v>
      </c>
    </row>
    <row r="239" spans="1:12" ht="15.6" hidden="1" customHeight="1">
      <c r="A239" s="56"/>
      <c r="B239" s="49" t="s">
        <v>146</v>
      </c>
      <c r="C239" s="26">
        <v>988</v>
      </c>
      <c r="D239" s="66" t="s">
        <v>42</v>
      </c>
      <c r="E239" s="66" t="s">
        <v>116</v>
      </c>
      <c r="F239" s="67">
        <v>244</v>
      </c>
      <c r="G239" s="11">
        <v>225</v>
      </c>
      <c r="H239" s="77">
        <f>I239+J239+K239+L239</f>
        <v>200</v>
      </c>
      <c r="I239" s="24">
        <v>50</v>
      </c>
      <c r="J239" s="24">
        <v>50</v>
      </c>
      <c r="K239" s="24">
        <v>50</v>
      </c>
      <c r="L239" s="24">
        <v>50</v>
      </c>
    </row>
    <row r="240" spans="1:12" ht="18.600000000000001" hidden="1" customHeight="1">
      <c r="A240" s="56"/>
      <c r="B240" s="49" t="s">
        <v>147</v>
      </c>
      <c r="C240" s="26">
        <v>988</v>
      </c>
      <c r="D240" s="66" t="s">
        <v>42</v>
      </c>
      <c r="E240" s="66" t="s">
        <v>116</v>
      </c>
      <c r="F240" s="67">
        <v>244</v>
      </c>
      <c r="G240" s="11">
        <v>226</v>
      </c>
      <c r="H240" s="77">
        <f>I240+J240+K240+L240</f>
        <v>32.1</v>
      </c>
      <c r="I240" s="24">
        <v>8</v>
      </c>
      <c r="J240" s="24">
        <v>8</v>
      </c>
      <c r="K240" s="24">
        <v>8</v>
      </c>
      <c r="L240" s="24">
        <v>8.1</v>
      </c>
    </row>
    <row r="241" spans="1:12" ht="18.600000000000001" hidden="1" customHeight="1">
      <c r="A241" s="56"/>
      <c r="B241" s="49" t="s">
        <v>152</v>
      </c>
      <c r="C241" s="26">
        <v>988</v>
      </c>
      <c r="D241" s="66" t="s">
        <v>42</v>
      </c>
      <c r="E241" s="66" t="s">
        <v>116</v>
      </c>
      <c r="F241" s="67">
        <v>244</v>
      </c>
      <c r="G241" s="11">
        <v>310</v>
      </c>
      <c r="H241" s="77">
        <f>I241+J241+K241+L241</f>
        <v>625.1</v>
      </c>
      <c r="I241" s="24">
        <v>156.19999999999999</v>
      </c>
      <c r="J241" s="24">
        <v>156.30000000000001</v>
      </c>
      <c r="K241" s="24">
        <v>156.30000000000001</v>
      </c>
      <c r="L241" s="24">
        <v>156.30000000000001</v>
      </c>
    </row>
    <row r="242" spans="1:12" ht="69" customHeight="1">
      <c r="A242" s="56" t="s">
        <v>405</v>
      </c>
      <c r="B242" s="49" t="s">
        <v>16</v>
      </c>
      <c r="C242" s="26">
        <v>988</v>
      </c>
      <c r="D242" s="66" t="s">
        <v>42</v>
      </c>
      <c r="E242" s="66" t="s">
        <v>201</v>
      </c>
      <c r="F242" s="67"/>
      <c r="G242" s="11"/>
      <c r="H242" s="77">
        <f>H243</f>
        <v>300</v>
      </c>
      <c r="I242" s="23">
        <f t="shared" ref="I242:L245" si="45">I243</f>
        <v>37.5</v>
      </c>
      <c r="J242" s="23">
        <f t="shared" si="45"/>
        <v>37.5</v>
      </c>
      <c r="K242" s="23">
        <f t="shared" si="45"/>
        <v>37.5</v>
      </c>
      <c r="L242" s="23">
        <f t="shared" si="45"/>
        <v>37.5</v>
      </c>
    </row>
    <row r="243" spans="1:12" ht="39.75" customHeight="1">
      <c r="A243" s="56" t="s">
        <v>406</v>
      </c>
      <c r="B243" s="49" t="s">
        <v>468</v>
      </c>
      <c r="C243" s="26">
        <v>988</v>
      </c>
      <c r="D243" s="66" t="s">
        <v>42</v>
      </c>
      <c r="E243" s="66" t="s">
        <v>201</v>
      </c>
      <c r="F243" s="67">
        <v>200</v>
      </c>
      <c r="G243" s="11"/>
      <c r="H243" s="77">
        <f>H244</f>
        <v>300</v>
      </c>
      <c r="I243" s="23">
        <f t="shared" si="45"/>
        <v>37.5</v>
      </c>
      <c r="J243" s="23">
        <f t="shared" si="45"/>
        <v>37.5</v>
      </c>
      <c r="K243" s="23">
        <f t="shared" si="45"/>
        <v>37.5</v>
      </c>
      <c r="L243" s="23">
        <f t="shared" si="45"/>
        <v>37.5</v>
      </c>
    </row>
    <row r="244" spans="1:12" ht="43.15" customHeight="1">
      <c r="A244" s="56" t="s">
        <v>407</v>
      </c>
      <c r="B244" s="49" t="s">
        <v>61</v>
      </c>
      <c r="C244" s="26">
        <v>988</v>
      </c>
      <c r="D244" s="66" t="s">
        <v>42</v>
      </c>
      <c r="E244" s="66" t="s">
        <v>201</v>
      </c>
      <c r="F244" s="67">
        <v>240</v>
      </c>
      <c r="G244" s="11"/>
      <c r="H244" s="77">
        <v>300</v>
      </c>
      <c r="I244" s="23">
        <f t="shared" si="45"/>
        <v>37.5</v>
      </c>
      <c r="J244" s="23">
        <f t="shared" si="45"/>
        <v>37.5</v>
      </c>
      <c r="K244" s="23">
        <f t="shared" si="45"/>
        <v>37.5</v>
      </c>
      <c r="L244" s="23">
        <f t="shared" si="45"/>
        <v>37.5</v>
      </c>
    </row>
    <row r="245" spans="1:12" ht="27" hidden="1" customHeight="1">
      <c r="A245" s="56"/>
      <c r="B245" s="49" t="s">
        <v>144</v>
      </c>
      <c r="C245" s="26">
        <v>988</v>
      </c>
      <c r="D245" s="66" t="s">
        <v>42</v>
      </c>
      <c r="E245" s="66" t="s">
        <v>117</v>
      </c>
      <c r="F245" s="67">
        <v>244</v>
      </c>
      <c r="G245" s="11"/>
      <c r="H245" s="77">
        <f>H246</f>
        <v>150</v>
      </c>
      <c r="I245" s="23">
        <f t="shared" si="45"/>
        <v>37.5</v>
      </c>
      <c r="J245" s="23">
        <f t="shared" si="45"/>
        <v>37.5</v>
      </c>
      <c r="K245" s="23">
        <f t="shared" si="45"/>
        <v>37.5</v>
      </c>
      <c r="L245" s="23">
        <f t="shared" si="45"/>
        <v>37.5</v>
      </c>
    </row>
    <row r="246" spans="1:12" ht="15" hidden="1" customHeight="1">
      <c r="A246" s="56"/>
      <c r="B246" s="49" t="s">
        <v>147</v>
      </c>
      <c r="C246" s="26">
        <v>988</v>
      </c>
      <c r="D246" s="66" t="s">
        <v>42</v>
      </c>
      <c r="E246" s="66" t="s">
        <v>117</v>
      </c>
      <c r="F246" s="67">
        <v>244</v>
      </c>
      <c r="G246" s="11">
        <v>226</v>
      </c>
      <c r="H246" s="77">
        <f>J246+K246+I246+L246</f>
        <v>150</v>
      </c>
      <c r="I246" s="23">
        <v>37.5</v>
      </c>
      <c r="J246" s="23">
        <v>37.5</v>
      </c>
      <c r="K246" s="23">
        <v>37.5</v>
      </c>
      <c r="L246" s="23">
        <v>37.5</v>
      </c>
    </row>
    <row r="247" spans="1:12" s="30" customFormat="1" ht="54.75" customHeight="1">
      <c r="A247" s="56" t="s">
        <v>377</v>
      </c>
      <c r="B247" s="49" t="s">
        <v>472</v>
      </c>
      <c r="C247" s="26">
        <v>988</v>
      </c>
      <c r="D247" s="66" t="s">
        <v>42</v>
      </c>
      <c r="E247" s="66" t="s">
        <v>202</v>
      </c>
      <c r="F247" s="67"/>
      <c r="G247" s="11"/>
      <c r="H247" s="77">
        <f>H248</f>
        <v>51713</v>
      </c>
      <c r="I247" s="23">
        <f t="shared" ref="H247:L250" si="46">I248</f>
        <v>9978.1</v>
      </c>
      <c r="J247" s="23">
        <f t="shared" si="46"/>
        <v>9978.2000000000007</v>
      </c>
      <c r="K247" s="23">
        <f t="shared" si="46"/>
        <v>9978.1</v>
      </c>
      <c r="L247" s="23">
        <f t="shared" si="46"/>
        <v>9978.1</v>
      </c>
    </row>
    <row r="248" spans="1:12" s="30" customFormat="1" ht="41.45" customHeight="1">
      <c r="A248" s="56" t="s">
        <v>381</v>
      </c>
      <c r="B248" s="49" t="s">
        <v>468</v>
      </c>
      <c r="C248" s="26">
        <v>988</v>
      </c>
      <c r="D248" s="66" t="s">
        <v>42</v>
      </c>
      <c r="E248" s="66" t="s">
        <v>202</v>
      </c>
      <c r="F248" s="67">
        <v>200</v>
      </c>
      <c r="G248" s="11"/>
      <c r="H248" s="77">
        <f>H249</f>
        <v>51713</v>
      </c>
      <c r="I248" s="23">
        <f t="shared" si="46"/>
        <v>9978.1</v>
      </c>
      <c r="J248" s="23">
        <f t="shared" si="46"/>
        <v>9978.2000000000007</v>
      </c>
      <c r="K248" s="23">
        <f t="shared" si="46"/>
        <v>9978.1</v>
      </c>
      <c r="L248" s="23">
        <f t="shared" si="46"/>
        <v>9978.1</v>
      </c>
    </row>
    <row r="249" spans="1:12" s="30" customFormat="1" ht="44.25" customHeight="1">
      <c r="A249" s="56" t="s">
        <v>382</v>
      </c>
      <c r="B249" s="49" t="s">
        <v>61</v>
      </c>
      <c r="C249" s="26">
        <v>988</v>
      </c>
      <c r="D249" s="66" t="s">
        <v>42</v>
      </c>
      <c r="E249" s="66" t="s">
        <v>202</v>
      </c>
      <c r="F249" s="67">
        <v>240</v>
      </c>
      <c r="G249" s="11"/>
      <c r="H249" s="77">
        <v>51713</v>
      </c>
      <c r="I249" s="23">
        <f t="shared" si="46"/>
        <v>9978.1</v>
      </c>
      <c r="J249" s="23">
        <f t="shared" si="46"/>
        <v>9978.2000000000007</v>
      </c>
      <c r="K249" s="23">
        <f t="shared" si="46"/>
        <v>9978.1</v>
      </c>
      <c r="L249" s="23">
        <f t="shared" si="46"/>
        <v>9978.1</v>
      </c>
    </row>
    <row r="250" spans="1:12" s="30" customFormat="1" ht="25.15" hidden="1" customHeight="1">
      <c r="A250" s="56"/>
      <c r="B250" s="49" t="s">
        <v>144</v>
      </c>
      <c r="C250" s="26">
        <v>988</v>
      </c>
      <c r="D250" s="66" t="s">
        <v>42</v>
      </c>
      <c r="E250" s="66" t="s">
        <v>76</v>
      </c>
      <c r="F250" s="67">
        <v>244</v>
      </c>
      <c r="G250" s="11"/>
      <c r="H250" s="77">
        <f t="shared" si="46"/>
        <v>52097.5</v>
      </c>
      <c r="I250" s="23">
        <f t="shared" si="46"/>
        <v>9978.1</v>
      </c>
      <c r="J250" s="23">
        <f t="shared" si="46"/>
        <v>9978.2000000000007</v>
      </c>
      <c r="K250" s="23">
        <f t="shared" si="46"/>
        <v>9978.1</v>
      </c>
      <c r="L250" s="23">
        <f t="shared" si="46"/>
        <v>9978.1</v>
      </c>
    </row>
    <row r="251" spans="1:12" s="30" customFormat="1" ht="17.25" hidden="1" customHeight="1">
      <c r="A251" s="56"/>
      <c r="B251" s="49" t="s">
        <v>147</v>
      </c>
      <c r="C251" s="26">
        <v>988</v>
      </c>
      <c r="D251" s="66" t="s">
        <v>42</v>
      </c>
      <c r="E251" s="66" t="s">
        <v>76</v>
      </c>
      <c r="F251" s="67">
        <v>244</v>
      </c>
      <c r="G251" s="11">
        <v>226</v>
      </c>
      <c r="H251" s="77">
        <v>52097.5</v>
      </c>
      <c r="I251" s="24">
        <v>9978.1</v>
      </c>
      <c r="J251" s="24">
        <v>9978.2000000000007</v>
      </c>
      <c r="K251" s="24">
        <v>9978.1</v>
      </c>
      <c r="L251" s="24">
        <v>9978.1</v>
      </c>
    </row>
    <row r="252" spans="1:12" s="19" customFormat="1" ht="60.75" customHeight="1">
      <c r="A252" s="56" t="s">
        <v>378</v>
      </c>
      <c r="B252" s="49" t="s">
        <v>265</v>
      </c>
      <c r="C252" s="26">
        <v>988</v>
      </c>
      <c r="D252" s="66" t="s">
        <v>42</v>
      </c>
      <c r="E252" s="66" t="s">
        <v>230</v>
      </c>
      <c r="F252" s="67"/>
      <c r="G252" s="11"/>
      <c r="H252" s="78">
        <f>H253</f>
        <v>2240</v>
      </c>
      <c r="I252" s="29">
        <f t="shared" ref="I252:L254" si="47">I253</f>
        <v>600</v>
      </c>
      <c r="J252" s="29">
        <f t="shared" si="47"/>
        <v>600</v>
      </c>
      <c r="K252" s="29">
        <f t="shared" si="47"/>
        <v>600</v>
      </c>
      <c r="L252" s="29">
        <f t="shared" si="47"/>
        <v>600</v>
      </c>
    </row>
    <row r="253" spans="1:12" ht="40.5" customHeight="1">
      <c r="A253" s="56" t="s">
        <v>379</v>
      </c>
      <c r="B253" s="49" t="s">
        <v>468</v>
      </c>
      <c r="C253" s="26">
        <v>988</v>
      </c>
      <c r="D253" s="66" t="s">
        <v>42</v>
      </c>
      <c r="E253" s="66" t="s">
        <v>230</v>
      </c>
      <c r="F253" s="67">
        <v>200</v>
      </c>
      <c r="G253" s="11"/>
      <c r="H253" s="78">
        <f>H254</f>
        <v>2240</v>
      </c>
      <c r="I253" s="29">
        <f t="shared" si="47"/>
        <v>600</v>
      </c>
      <c r="J253" s="29">
        <f t="shared" si="47"/>
        <v>600</v>
      </c>
      <c r="K253" s="29">
        <f t="shared" si="47"/>
        <v>600</v>
      </c>
      <c r="L253" s="29">
        <f t="shared" si="47"/>
        <v>600</v>
      </c>
    </row>
    <row r="254" spans="1:12" s="16" customFormat="1" ht="46.15" customHeight="1">
      <c r="A254" s="56" t="s">
        <v>380</v>
      </c>
      <c r="B254" s="49" t="s">
        <v>61</v>
      </c>
      <c r="C254" s="26">
        <v>988</v>
      </c>
      <c r="D254" s="66" t="s">
        <v>42</v>
      </c>
      <c r="E254" s="66" t="s">
        <v>230</v>
      </c>
      <c r="F254" s="67">
        <v>240</v>
      </c>
      <c r="G254" s="11"/>
      <c r="H254" s="78">
        <v>2240</v>
      </c>
      <c r="I254" s="29">
        <f t="shared" si="47"/>
        <v>600</v>
      </c>
      <c r="J254" s="29">
        <f t="shared" si="47"/>
        <v>600</v>
      </c>
      <c r="K254" s="29">
        <f t="shared" si="47"/>
        <v>600</v>
      </c>
      <c r="L254" s="29">
        <f t="shared" si="47"/>
        <v>600</v>
      </c>
    </row>
    <row r="255" spans="1:12" s="16" customFormat="1" ht="25.9" hidden="1" customHeight="1">
      <c r="A255" s="56"/>
      <c r="B255" s="49" t="s">
        <v>144</v>
      </c>
      <c r="C255" s="26">
        <v>988</v>
      </c>
      <c r="D255" s="66" t="s">
        <v>42</v>
      </c>
      <c r="E255" s="66" t="s">
        <v>103</v>
      </c>
      <c r="F255" s="67">
        <v>244</v>
      </c>
      <c r="G255" s="11"/>
      <c r="H255" s="78">
        <f>H256+H258+H257</f>
        <v>2400</v>
      </c>
      <c r="I255" s="29">
        <f t="shared" ref="I255:L255" si="48">I256+I258+I257</f>
        <v>600</v>
      </c>
      <c r="J255" s="29">
        <f t="shared" si="48"/>
        <v>600</v>
      </c>
      <c r="K255" s="29">
        <f t="shared" si="48"/>
        <v>600</v>
      </c>
      <c r="L255" s="29">
        <f t="shared" si="48"/>
        <v>600</v>
      </c>
    </row>
    <row r="256" spans="1:12" s="16" customFormat="1" ht="15.6" hidden="1" customHeight="1">
      <c r="A256" s="56"/>
      <c r="B256" s="49" t="s">
        <v>146</v>
      </c>
      <c r="C256" s="26">
        <v>988</v>
      </c>
      <c r="D256" s="66" t="s">
        <v>42</v>
      </c>
      <c r="E256" s="66" t="s">
        <v>103</v>
      </c>
      <c r="F256" s="67">
        <v>244</v>
      </c>
      <c r="G256" s="11">
        <v>225</v>
      </c>
      <c r="H256" s="78">
        <f>I256+J256+K256+L256</f>
        <v>400</v>
      </c>
      <c r="I256" s="35">
        <v>100</v>
      </c>
      <c r="J256" s="35">
        <v>100</v>
      </c>
      <c r="K256" s="35">
        <v>100</v>
      </c>
      <c r="L256" s="35">
        <v>100</v>
      </c>
    </row>
    <row r="257" spans="1:12" ht="20.45" hidden="1" customHeight="1">
      <c r="A257" s="56"/>
      <c r="B257" s="49" t="s">
        <v>147</v>
      </c>
      <c r="C257" s="26">
        <v>988</v>
      </c>
      <c r="D257" s="66" t="s">
        <v>42</v>
      </c>
      <c r="E257" s="66" t="s">
        <v>103</v>
      </c>
      <c r="F257" s="67">
        <v>244</v>
      </c>
      <c r="G257" s="11">
        <v>226</v>
      </c>
      <c r="H257" s="78">
        <f>I257+J257+K257+L257</f>
        <v>500</v>
      </c>
      <c r="I257" s="35">
        <v>125</v>
      </c>
      <c r="J257" s="35">
        <v>125</v>
      </c>
      <c r="K257" s="35">
        <v>125</v>
      </c>
      <c r="L257" s="35">
        <v>125</v>
      </c>
    </row>
    <row r="258" spans="1:12" ht="19.149999999999999" hidden="1" customHeight="1">
      <c r="A258" s="56"/>
      <c r="B258" s="49" t="s">
        <v>152</v>
      </c>
      <c r="C258" s="26">
        <v>988</v>
      </c>
      <c r="D258" s="66" t="s">
        <v>42</v>
      </c>
      <c r="E258" s="66" t="s">
        <v>103</v>
      </c>
      <c r="F258" s="67">
        <v>244</v>
      </c>
      <c r="G258" s="11">
        <v>310</v>
      </c>
      <c r="H258" s="78">
        <f>I258+J258+K258+L258</f>
        <v>1500</v>
      </c>
      <c r="I258" s="35">
        <v>375</v>
      </c>
      <c r="J258" s="35">
        <v>375</v>
      </c>
      <c r="K258" s="35">
        <v>375</v>
      </c>
      <c r="L258" s="35">
        <v>375</v>
      </c>
    </row>
    <row r="259" spans="1:12" ht="24.6" customHeight="1">
      <c r="A259" s="56">
        <v>5</v>
      </c>
      <c r="B259" s="51" t="s">
        <v>17</v>
      </c>
      <c r="C259" s="32">
        <v>988</v>
      </c>
      <c r="D259" s="64" t="s">
        <v>44</v>
      </c>
      <c r="E259" s="64"/>
      <c r="F259" s="65"/>
      <c r="G259" s="13"/>
      <c r="H259" s="76">
        <f>H260</f>
        <v>335</v>
      </c>
      <c r="I259" s="20">
        <f>I260</f>
        <v>2.5</v>
      </c>
      <c r="J259" s="20">
        <f>J260</f>
        <v>2.5</v>
      </c>
      <c r="K259" s="20">
        <f>K260</f>
        <v>2.5</v>
      </c>
      <c r="L259" s="20">
        <f>L260</f>
        <v>2.5</v>
      </c>
    </row>
    <row r="260" spans="1:12" s="19" customFormat="1" ht="37.9" customHeight="1">
      <c r="A260" s="56" t="s">
        <v>416</v>
      </c>
      <c r="B260" s="49" t="s">
        <v>18</v>
      </c>
      <c r="C260" s="26">
        <v>988</v>
      </c>
      <c r="D260" s="66" t="s">
        <v>45</v>
      </c>
      <c r="E260" s="66"/>
      <c r="F260" s="67"/>
      <c r="G260" s="11"/>
      <c r="H260" s="77">
        <f>H261+H265</f>
        <v>335</v>
      </c>
      <c r="I260" s="23">
        <f>I266</f>
        <v>2.5</v>
      </c>
      <c r="J260" s="23">
        <f>J266</f>
        <v>2.5</v>
      </c>
      <c r="K260" s="23">
        <f>K266</f>
        <v>2.5</v>
      </c>
      <c r="L260" s="23">
        <f>L266</f>
        <v>2.5</v>
      </c>
    </row>
    <row r="261" spans="1:12" s="19" customFormat="1" ht="79.5" customHeight="1">
      <c r="A261" s="56" t="s">
        <v>417</v>
      </c>
      <c r="B261" s="49" t="s">
        <v>251</v>
      </c>
      <c r="C261" s="26"/>
      <c r="D261" s="66" t="s">
        <v>45</v>
      </c>
      <c r="E261" s="66" t="s">
        <v>252</v>
      </c>
      <c r="F261" s="67"/>
      <c r="G261" s="11"/>
      <c r="H261" s="77">
        <f>H262</f>
        <v>15</v>
      </c>
      <c r="I261" s="23"/>
      <c r="J261" s="23"/>
      <c r="K261" s="23"/>
      <c r="L261" s="23"/>
    </row>
    <row r="262" spans="1:12" s="19" customFormat="1" ht="29.25" customHeight="1">
      <c r="A262" s="56" t="s">
        <v>419</v>
      </c>
      <c r="B262" s="49" t="s">
        <v>28</v>
      </c>
      <c r="C262" s="26"/>
      <c r="D262" s="66" t="s">
        <v>45</v>
      </c>
      <c r="E262" s="66" t="s">
        <v>253</v>
      </c>
      <c r="F262" s="67"/>
      <c r="G262" s="11"/>
      <c r="H262" s="77">
        <f>H263</f>
        <v>15</v>
      </c>
      <c r="I262" s="23"/>
      <c r="J262" s="23"/>
      <c r="K262" s="23"/>
      <c r="L262" s="23"/>
    </row>
    <row r="263" spans="1:12" s="19" customFormat="1" ht="48.75" customHeight="1">
      <c r="A263" s="56" t="s">
        <v>420</v>
      </c>
      <c r="B263" s="49" t="s">
        <v>468</v>
      </c>
      <c r="C263" s="26"/>
      <c r="D263" s="66" t="s">
        <v>45</v>
      </c>
      <c r="E263" s="66" t="s">
        <v>253</v>
      </c>
      <c r="F263" s="67">
        <v>200</v>
      </c>
      <c r="G263" s="11"/>
      <c r="H263" s="77">
        <f>H264</f>
        <v>15</v>
      </c>
      <c r="I263" s="23"/>
      <c r="J263" s="23"/>
      <c r="K263" s="23"/>
      <c r="L263" s="23"/>
    </row>
    <row r="264" spans="1:12" s="19" customFormat="1" ht="37.9" customHeight="1">
      <c r="A264" s="56" t="s">
        <v>421</v>
      </c>
      <c r="B264" s="49" t="s">
        <v>61</v>
      </c>
      <c r="C264" s="26"/>
      <c r="D264" s="66" t="s">
        <v>45</v>
      </c>
      <c r="E264" s="66" t="s">
        <v>253</v>
      </c>
      <c r="F264" s="67">
        <v>240</v>
      </c>
      <c r="G264" s="11"/>
      <c r="H264" s="77">
        <v>15</v>
      </c>
      <c r="I264" s="23"/>
      <c r="J264" s="23"/>
      <c r="K264" s="23"/>
      <c r="L264" s="23"/>
    </row>
    <row r="265" spans="1:12" s="19" customFormat="1" ht="81" customHeight="1">
      <c r="A265" s="56" t="s">
        <v>418</v>
      </c>
      <c r="B265" s="49" t="s">
        <v>249</v>
      </c>
      <c r="C265" s="26">
        <v>988</v>
      </c>
      <c r="D265" s="66" t="s">
        <v>45</v>
      </c>
      <c r="E265" s="66" t="s">
        <v>248</v>
      </c>
      <c r="F265" s="67"/>
      <c r="G265" s="11"/>
      <c r="H265" s="77">
        <f>H266</f>
        <v>320</v>
      </c>
      <c r="I265" s="23"/>
      <c r="J265" s="23"/>
      <c r="K265" s="23"/>
      <c r="L265" s="23"/>
    </row>
    <row r="266" spans="1:12" s="36" customFormat="1" ht="60" customHeight="1">
      <c r="A266" s="56" t="s">
        <v>422</v>
      </c>
      <c r="B266" s="49" t="s">
        <v>250</v>
      </c>
      <c r="C266" s="26">
        <v>988</v>
      </c>
      <c r="D266" s="66" t="s">
        <v>45</v>
      </c>
      <c r="E266" s="66" t="s">
        <v>247</v>
      </c>
      <c r="F266" s="67"/>
      <c r="G266" s="11"/>
      <c r="H266" s="77">
        <f t="shared" ref="H266:L269" si="49">H267</f>
        <v>320</v>
      </c>
      <c r="I266" s="23">
        <f t="shared" si="49"/>
        <v>2.5</v>
      </c>
      <c r="J266" s="23">
        <f t="shared" si="49"/>
        <v>2.5</v>
      </c>
      <c r="K266" s="23">
        <f t="shared" si="49"/>
        <v>2.5</v>
      </c>
      <c r="L266" s="23">
        <f t="shared" si="49"/>
        <v>2.5</v>
      </c>
    </row>
    <row r="267" spans="1:12" s="30" customFormat="1" ht="39.75" customHeight="1">
      <c r="A267" s="56" t="s">
        <v>423</v>
      </c>
      <c r="B267" s="49" t="s">
        <v>468</v>
      </c>
      <c r="C267" s="26">
        <v>988</v>
      </c>
      <c r="D267" s="66" t="s">
        <v>45</v>
      </c>
      <c r="E267" s="66" t="s">
        <v>247</v>
      </c>
      <c r="F267" s="67">
        <v>200</v>
      </c>
      <c r="G267" s="11"/>
      <c r="H267" s="77">
        <f t="shared" si="49"/>
        <v>320</v>
      </c>
      <c r="I267" s="23">
        <f t="shared" si="49"/>
        <v>2.5</v>
      </c>
      <c r="J267" s="23">
        <f t="shared" si="49"/>
        <v>2.5</v>
      </c>
      <c r="K267" s="23">
        <f t="shared" si="49"/>
        <v>2.5</v>
      </c>
      <c r="L267" s="23">
        <f t="shared" si="49"/>
        <v>2.5</v>
      </c>
    </row>
    <row r="268" spans="1:12" s="30" customFormat="1" ht="57.75" customHeight="1">
      <c r="A268" s="56" t="s">
        <v>424</v>
      </c>
      <c r="B268" s="49" t="s">
        <v>61</v>
      </c>
      <c r="C268" s="26">
        <v>988</v>
      </c>
      <c r="D268" s="66" t="s">
        <v>45</v>
      </c>
      <c r="E268" s="66" t="s">
        <v>247</v>
      </c>
      <c r="F268" s="67">
        <v>240</v>
      </c>
      <c r="G268" s="11"/>
      <c r="H268" s="77">
        <v>320</v>
      </c>
      <c r="I268" s="23">
        <f t="shared" si="49"/>
        <v>2.5</v>
      </c>
      <c r="J268" s="23">
        <f t="shared" si="49"/>
        <v>2.5</v>
      </c>
      <c r="K268" s="23">
        <f t="shared" si="49"/>
        <v>2.5</v>
      </c>
      <c r="L268" s="23">
        <f t="shared" si="49"/>
        <v>2.5</v>
      </c>
    </row>
    <row r="269" spans="1:12" s="30" customFormat="1" ht="24.6" hidden="1" customHeight="1">
      <c r="A269" s="56"/>
      <c r="B269" s="49" t="s">
        <v>144</v>
      </c>
      <c r="C269" s="26">
        <v>988</v>
      </c>
      <c r="D269" s="66" t="s">
        <v>45</v>
      </c>
      <c r="E269" s="66" t="s">
        <v>104</v>
      </c>
      <c r="F269" s="67">
        <v>244</v>
      </c>
      <c r="G269" s="11"/>
      <c r="H269" s="77">
        <f>H270</f>
        <v>10</v>
      </c>
      <c r="I269" s="23">
        <f t="shared" si="49"/>
        <v>2.5</v>
      </c>
      <c r="J269" s="23">
        <f t="shared" si="49"/>
        <v>2.5</v>
      </c>
      <c r="K269" s="23">
        <f t="shared" si="49"/>
        <v>2.5</v>
      </c>
      <c r="L269" s="23">
        <f t="shared" si="49"/>
        <v>2.5</v>
      </c>
    </row>
    <row r="270" spans="1:12" s="30" customFormat="1" ht="13.5" hidden="1" customHeight="1">
      <c r="A270" s="56"/>
      <c r="B270" s="49" t="s">
        <v>148</v>
      </c>
      <c r="C270" s="26">
        <v>988</v>
      </c>
      <c r="D270" s="66" t="s">
        <v>45</v>
      </c>
      <c r="E270" s="66" t="s">
        <v>104</v>
      </c>
      <c r="F270" s="67">
        <v>244</v>
      </c>
      <c r="G270" s="11">
        <v>340</v>
      </c>
      <c r="H270" s="77">
        <f>I270+J270+K270+L270</f>
        <v>10</v>
      </c>
      <c r="I270" s="24">
        <v>2.5</v>
      </c>
      <c r="J270" s="24">
        <v>2.5</v>
      </c>
      <c r="K270" s="24">
        <v>2.5</v>
      </c>
      <c r="L270" s="24">
        <v>2.5</v>
      </c>
    </row>
    <row r="271" spans="1:12" s="30" customFormat="1" ht="23.45" customHeight="1">
      <c r="A271" s="56">
        <v>6</v>
      </c>
      <c r="B271" s="51" t="s">
        <v>53</v>
      </c>
      <c r="C271" s="32">
        <v>988</v>
      </c>
      <c r="D271" s="64" t="s">
        <v>54</v>
      </c>
      <c r="E271" s="64"/>
      <c r="F271" s="65"/>
      <c r="G271" s="13"/>
      <c r="H271" s="76">
        <f>H272+H279+H291</f>
        <v>3029.8</v>
      </c>
      <c r="I271" s="20" t="e">
        <f>I272+I279</f>
        <v>#REF!</v>
      </c>
      <c r="J271" s="20" t="e">
        <f>J272+J279</f>
        <v>#REF!</v>
      </c>
      <c r="K271" s="20" t="e">
        <f>K272+K279</f>
        <v>#REF!</v>
      </c>
      <c r="L271" s="20" t="e">
        <f>L272+L279</f>
        <v>#REF!</v>
      </c>
    </row>
    <row r="272" spans="1:12" ht="40.9" customHeight="1">
      <c r="A272" s="56" t="s">
        <v>285</v>
      </c>
      <c r="B272" s="49" t="s">
        <v>55</v>
      </c>
      <c r="C272" s="26">
        <v>988</v>
      </c>
      <c r="D272" s="66" t="s">
        <v>52</v>
      </c>
      <c r="E272" s="66"/>
      <c r="F272" s="67"/>
      <c r="G272" s="11"/>
      <c r="H272" s="78">
        <f>H273</f>
        <v>89.3</v>
      </c>
      <c r="I272" s="29">
        <f>I274</f>
        <v>18.100000000000001</v>
      </c>
      <c r="J272" s="29">
        <f>J274</f>
        <v>18.100000000000001</v>
      </c>
      <c r="K272" s="29">
        <f>K274</f>
        <v>18.100000000000001</v>
      </c>
      <c r="L272" s="29">
        <f>L274</f>
        <v>18.2</v>
      </c>
    </row>
    <row r="273" spans="1:12" ht="118.5" customHeight="1">
      <c r="A273" s="56" t="s">
        <v>288</v>
      </c>
      <c r="B273" s="49" t="s">
        <v>264</v>
      </c>
      <c r="C273" s="26">
        <v>988</v>
      </c>
      <c r="D273" s="66" t="s">
        <v>52</v>
      </c>
      <c r="E273" s="66" t="s">
        <v>220</v>
      </c>
      <c r="F273" s="67"/>
      <c r="G273" s="11"/>
      <c r="H273" s="78">
        <f>H274</f>
        <v>89.3</v>
      </c>
      <c r="I273" s="29"/>
      <c r="J273" s="29"/>
      <c r="K273" s="29"/>
      <c r="L273" s="29"/>
    </row>
    <row r="274" spans="1:12" ht="99.75" customHeight="1">
      <c r="A274" s="56" t="s">
        <v>289</v>
      </c>
      <c r="B274" s="49" t="s">
        <v>77</v>
      </c>
      <c r="C274" s="26">
        <v>988</v>
      </c>
      <c r="D274" s="66" t="s">
        <v>52</v>
      </c>
      <c r="E274" s="66" t="s">
        <v>182</v>
      </c>
      <c r="F274" s="67"/>
      <c r="G274" s="11"/>
      <c r="H274" s="78">
        <f>H275</f>
        <v>89.3</v>
      </c>
      <c r="I274" s="29">
        <f t="shared" ref="H274:L277" si="50">I275</f>
        <v>18.100000000000001</v>
      </c>
      <c r="J274" s="29">
        <f t="shared" si="50"/>
        <v>18.100000000000001</v>
      </c>
      <c r="K274" s="29">
        <f t="shared" si="50"/>
        <v>18.100000000000001</v>
      </c>
      <c r="L274" s="29">
        <f t="shared" si="50"/>
        <v>18.2</v>
      </c>
    </row>
    <row r="275" spans="1:12" ht="36.6" customHeight="1">
      <c r="A275" s="56" t="s">
        <v>290</v>
      </c>
      <c r="B275" s="49" t="s">
        <v>468</v>
      </c>
      <c r="C275" s="26">
        <v>988</v>
      </c>
      <c r="D275" s="66" t="s">
        <v>52</v>
      </c>
      <c r="E275" s="66" t="s">
        <v>182</v>
      </c>
      <c r="F275" s="67">
        <v>200</v>
      </c>
      <c r="G275" s="11"/>
      <c r="H275" s="78">
        <f>H276</f>
        <v>89.3</v>
      </c>
      <c r="I275" s="29">
        <f t="shared" si="50"/>
        <v>18.100000000000001</v>
      </c>
      <c r="J275" s="29">
        <f t="shared" si="50"/>
        <v>18.100000000000001</v>
      </c>
      <c r="K275" s="29">
        <f t="shared" si="50"/>
        <v>18.100000000000001</v>
      </c>
      <c r="L275" s="29">
        <f t="shared" si="50"/>
        <v>18.2</v>
      </c>
    </row>
    <row r="276" spans="1:12" s="16" customFormat="1" ht="43.9" customHeight="1">
      <c r="A276" s="56" t="s">
        <v>291</v>
      </c>
      <c r="B276" s="49" t="s">
        <v>61</v>
      </c>
      <c r="C276" s="26">
        <v>988</v>
      </c>
      <c r="D276" s="66" t="s">
        <v>52</v>
      </c>
      <c r="E276" s="66" t="s">
        <v>182</v>
      </c>
      <c r="F276" s="67">
        <v>240</v>
      </c>
      <c r="G276" s="11"/>
      <c r="H276" s="78">
        <v>89.3</v>
      </c>
      <c r="I276" s="29">
        <f t="shared" si="50"/>
        <v>18.100000000000001</v>
      </c>
      <c r="J276" s="29">
        <f t="shared" si="50"/>
        <v>18.100000000000001</v>
      </c>
      <c r="K276" s="29">
        <f t="shared" si="50"/>
        <v>18.100000000000001</v>
      </c>
      <c r="L276" s="29">
        <f t="shared" si="50"/>
        <v>18.2</v>
      </c>
    </row>
    <row r="277" spans="1:12" s="16" customFormat="1" ht="25.15" hidden="1" customHeight="1">
      <c r="A277" s="56"/>
      <c r="B277" s="49" t="s">
        <v>144</v>
      </c>
      <c r="C277" s="26">
        <v>988</v>
      </c>
      <c r="D277" s="66" t="s">
        <v>52</v>
      </c>
      <c r="E277" s="66" t="s">
        <v>105</v>
      </c>
      <c r="F277" s="67">
        <v>244</v>
      </c>
      <c r="G277" s="11"/>
      <c r="H277" s="78">
        <f t="shared" si="50"/>
        <v>72.5</v>
      </c>
      <c r="I277" s="29">
        <f t="shared" si="50"/>
        <v>18.100000000000001</v>
      </c>
      <c r="J277" s="29">
        <f t="shared" si="50"/>
        <v>18.100000000000001</v>
      </c>
      <c r="K277" s="29">
        <f t="shared" si="50"/>
        <v>18.100000000000001</v>
      </c>
      <c r="L277" s="29">
        <f t="shared" si="50"/>
        <v>18.2</v>
      </c>
    </row>
    <row r="278" spans="1:12" s="16" customFormat="1" ht="18" hidden="1" customHeight="1">
      <c r="A278" s="56"/>
      <c r="B278" s="49" t="s">
        <v>147</v>
      </c>
      <c r="C278" s="26">
        <v>988</v>
      </c>
      <c r="D278" s="66" t="s">
        <v>52</v>
      </c>
      <c r="E278" s="66" t="s">
        <v>105</v>
      </c>
      <c r="F278" s="67">
        <v>244</v>
      </c>
      <c r="G278" s="11">
        <v>226</v>
      </c>
      <c r="H278" s="78">
        <f>I278+J278+K278+L278</f>
        <v>72.5</v>
      </c>
      <c r="I278" s="31">
        <v>18.100000000000001</v>
      </c>
      <c r="J278" s="31">
        <v>18.100000000000001</v>
      </c>
      <c r="K278" s="31">
        <v>18.100000000000001</v>
      </c>
      <c r="L278" s="31">
        <v>18.2</v>
      </c>
    </row>
    <row r="279" spans="1:12" s="30" customFormat="1" ht="30.75" customHeight="1">
      <c r="A279" s="56" t="s">
        <v>286</v>
      </c>
      <c r="B279" s="49" t="s">
        <v>211</v>
      </c>
      <c r="C279" s="26">
        <v>988</v>
      </c>
      <c r="D279" s="66" t="s">
        <v>31</v>
      </c>
      <c r="E279" s="66"/>
      <c r="F279" s="67"/>
      <c r="G279" s="11"/>
      <c r="H279" s="77">
        <f>H280+H284+H288</f>
        <v>1280.5</v>
      </c>
      <c r="I279" s="23" t="e">
        <f>I281+I285</f>
        <v>#REF!</v>
      </c>
      <c r="J279" s="23" t="e">
        <f>J281+J285</f>
        <v>#REF!</v>
      </c>
      <c r="K279" s="23" t="e">
        <f>K281+K285</f>
        <v>#REF!</v>
      </c>
      <c r="L279" s="23" t="e">
        <f>L281+L285</f>
        <v>#REF!</v>
      </c>
    </row>
    <row r="280" spans="1:12" s="30" customFormat="1" ht="47.25" customHeight="1">
      <c r="A280" s="56" t="s">
        <v>425</v>
      </c>
      <c r="B280" s="49" t="s">
        <v>263</v>
      </c>
      <c r="C280" s="26">
        <v>988</v>
      </c>
      <c r="D280" s="66" t="s">
        <v>31</v>
      </c>
      <c r="E280" s="66" t="s">
        <v>245</v>
      </c>
      <c r="F280" s="67"/>
      <c r="G280" s="11"/>
      <c r="H280" s="77">
        <f>H281</f>
        <v>600</v>
      </c>
      <c r="I280" s="23"/>
      <c r="J280" s="23"/>
      <c r="K280" s="23"/>
      <c r="L280" s="23"/>
    </row>
    <row r="281" spans="1:12" s="30" customFormat="1" ht="33" customHeight="1">
      <c r="A281" s="56" t="s">
        <v>428</v>
      </c>
      <c r="B281" s="49" t="s">
        <v>78</v>
      </c>
      <c r="C281" s="26">
        <v>988</v>
      </c>
      <c r="D281" s="66" t="s">
        <v>31</v>
      </c>
      <c r="E281" s="66" t="s">
        <v>183</v>
      </c>
      <c r="F281" s="67"/>
      <c r="G281" s="11"/>
      <c r="H281" s="77">
        <f>H282</f>
        <v>600</v>
      </c>
      <c r="I281" s="23" t="e">
        <f t="shared" ref="I281:L282" si="51">I282</f>
        <v>#REF!</v>
      </c>
      <c r="J281" s="23" t="e">
        <f t="shared" si="51"/>
        <v>#REF!</v>
      </c>
      <c r="K281" s="23" t="e">
        <f t="shared" si="51"/>
        <v>#REF!</v>
      </c>
      <c r="L281" s="23" t="e">
        <f t="shared" si="51"/>
        <v>#REF!</v>
      </c>
    </row>
    <row r="282" spans="1:12" s="30" customFormat="1" ht="41.25" customHeight="1">
      <c r="A282" s="56" t="s">
        <v>429</v>
      </c>
      <c r="B282" s="49" t="s">
        <v>468</v>
      </c>
      <c r="C282" s="26">
        <v>988</v>
      </c>
      <c r="D282" s="66" t="s">
        <v>31</v>
      </c>
      <c r="E282" s="66" t="s">
        <v>183</v>
      </c>
      <c r="F282" s="67">
        <v>200</v>
      </c>
      <c r="G282" s="11"/>
      <c r="H282" s="77">
        <f>H283</f>
        <v>600</v>
      </c>
      <c r="I282" s="23" t="e">
        <f t="shared" si="51"/>
        <v>#REF!</v>
      </c>
      <c r="J282" s="23" t="e">
        <f t="shared" si="51"/>
        <v>#REF!</v>
      </c>
      <c r="K282" s="23" t="e">
        <f t="shared" si="51"/>
        <v>#REF!</v>
      </c>
      <c r="L282" s="23" t="e">
        <f t="shared" si="51"/>
        <v>#REF!</v>
      </c>
    </row>
    <row r="283" spans="1:12" s="30" customFormat="1" ht="41.25" customHeight="1">
      <c r="A283" s="56" t="s">
        <v>430</v>
      </c>
      <c r="B283" s="49" t="s">
        <v>61</v>
      </c>
      <c r="C283" s="26">
        <v>988</v>
      </c>
      <c r="D283" s="66" t="s">
        <v>31</v>
      </c>
      <c r="E283" s="66" t="s">
        <v>183</v>
      </c>
      <c r="F283" s="67">
        <v>240</v>
      </c>
      <c r="G283" s="11"/>
      <c r="H283" s="77">
        <v>600</v>
      </c>
      <c r="I283" s="23" t="e">
        <f>#REF!</f>
        <v>#REF!</v>
      </c>
      <c r="J283" s="23" t="e">
        <f>#REF!</f>
        <v>#REF!</v>
      </c>
      <c r="K283" s="23" t="e">
        <f>#REF!</f>
        <v>#REF!</v>
      </c>
      <c r="L283" s="23" t="e">
        <f>#REF!</f>
        <v>#REF!</v>
      </c>
    </row>
    <row r="284" spans="1:12" s="30" customFormat="1" ht="42" customHeight="1">
      <c r="A284" s="56" t="s">
        <v>426</v>
      </c>
      <c r="B284" s="49" t="s">
        <v>262</v>
      </c>
      <c r="C284" s="26">
        <v>988</v>
      </c>
      <c r="D284" s="66" t="s">
        <v>31</v>
      </c>
      <c r="E284" s="66" t="s">
        <v>221</v>
      </c>
      <c r="F284" s="67"/>
      <c r="G284" s="11"/>
      <c r="H284" s="77">
        <f>H285</f>
        <v>320.5</v>
      </c>
      <c r="I284" s="24"/>
      <c r="J284" s="24"/>
      <c r="K284" s="24"/>
      <c r="L284" s="24"/>
    </row>
    <row r="285" spans="1:12" s="30" customFormat="1" ht="45.75" customHeight="1">
      <c r="A285" s="56" t="s">
        <v>431</v>
      </c>
      <c r="B285" s="49" t="s">
        <v>56</v>
      </c>
      <c r="C285" s="26">
        <v>988</v>
      </c>
      <c r="D285" s="66" t="s">
        <v>31</v>
      </c>
      <c r="E285" s="66" t="s">
        <v>203</v>
      </c>
      <c r="F285" s="67"/>
      <c r="G285" s="11"/>
      <c r="H285" s="78">
        <f>H286</f>
        <v>320.5</v>
      </c>
      <c r="I285" s="29" t="e">
        <f t="shared" ref="I285:L286" si="52">I286</f>
        <v>#REF!</v>
      </c>
      <c r="J285" s="29" t="e">
        <f t="shared" si="52"/>
        <v>#REF!</v>
      </c>
      <c r="K285" s="29" t="e">
        <f t="shared" si="52"/>
        <v>#REF!</v>
      </c>
      <c r="L285" s="29" t="e">
        <f t="shared" si="52"/>
        <v>#REF!</v>
      </c>
    </row>
    <row r="286" spans="1:12" s="30" customFormat="1" ht="45" customHeight="1">
      <c r="A286" s="56" t="s">
        <v>432</v>
      </c>
      <c r="B286" s="49" t="s">
        <v>468</v>
      </c>
      <c r="C286" s="26">
        <v>988</v>
      </c>
      <c r="D286" s="66" t="s">
        <v>31</v>
      </c>
      <c r="E286" s="66" t="s">
        <v>203</v>
      </c>
      <c r="F286" s="67">
        <v>200</v>
      </c>
      <c r="G286" s="11"/>
      <c r="H286" s="78">
        <f>H287</f>
        <v>320.5</v>
      </c>
      <c r="I286" s="29" t="e">
        <f t="shared" si="52"/>
        <v>#REF!</v>
      </c>
      <c r="J286" s="29" t="e">
        <f t="shared" si="52"/>
        <v>#REF!</v>
      </c>
      <c r="K286" s="29" t="e">
        <f t="shared" si="52"/>
        <v>#REF!</v>
      </c>
      <c r="L286" s="29" t="e">
        <f t="shared" si="52"/>
        <v>#REF!</v>
      </c>
    </row>
    <row r="287" spans="1:12" s="30" customFormat="1" ht="49.9" customHeight="1">
      <c r="A287" s="56" t="s">
        <v>433</v>
      </c>
      <c r="B287" s="49" t="s">
        <v>61</v>
      </c>
      <c r="C287" s="26">
        <v>988</v>
      </c>
      <c r="D287" s="66" t="s">
        <v>31</v>
      </c>
      <c r="E287" s="66" t="s">
        <v>203</v>
      </c>
      <c r="F287" s="67">
        <v>240</v>
      </c>
      <c r="G287" s="11"/>
      <c r="H287" s="78">
        <v>320.5</v>
      </c>
      <c r="I287" s="29" t="e">
        <f>#REF!</f>
        <v>#REF!</v>
      </c>
      <c r="J287" s="29" t="e">
        <f>#REF!</f>
        <v>#REF!</v>
      </c>
      <c r="K287" s="29" t="e">
        <f>#REF!</f>
        <v>#REF!</v>
      </c>
      <c r="L287" s="29" t="e">
        <f>#REF!</f>
        <v>#REF!</v>
      </c>
    </row>
    <row r="288" spans="1:12" s="30" customFormat="1" ht="54.75" customHeight="1">
      <c r="A288" s="56" t="s">
        <v>427</v>
      </c>
      <c r="B288" s="49" t="s">
        <v>261</v>
      </c>
      <c r="C288" s="26">
        <v>988</v>
      </c>
      <c r="D288" s="66" t="s">
        <v>31</v>
      </c>
      <c r="E288" s="66" t="s">
        <v>230</v>
      </c>
      <c r="F288" s="67"/>
      <c r="G288" s="11">
        <v>222</v>
      </c>
      <c r="H288" s="78">
        <f>H289</f>
        <v>360</v>
      </c>
      <c r="I288" s="31">
        <v>130</v>
      </c>
      <c r="J288" s="31">
        <v>130</v>
      </c>
      <c r="K288" s="31">
        <v>130</v>
      </c>
      <c r="L288" s="31">
        <v>130</v>
      </c>
    </row>
    <row r="289" spans="1:12" s="30" customFormat="1" ht="45" customHeight="1">
      <c r="A289" s="56" t="s">
        <v>434</v>
      </c>
      <c r="B289" s="49" t="s">
        <v>468</v>
      </c>
      <c r="C289" s="26">
        <v>988</v>
      </c>
      <c r="D289" s="66" t="s">
        <v>31</v>
      </c>
      <c r="E289" s="66" t="s">
        <v>230</v>
      </c>
      <c r="F289" s="67">
        <v>200</v>
      </c>
      <c r="G289" s="11">
        <v>226</v>
      </c>
      <c r="H289" s="78">
        <f>H290</f>
        <v>360</v>
      </c>
      <c r="I289" s="31">
        <v>205</v>
      </c>
      <c r="J289" s="31">
        <v>205</v>
      </c>
      <c r="K289" s="31">
        <v>205</v>
      </c>
      <c r="L289" s="31">
        <v>205</v>
      </c>
    </row>
    <row r="290" spans="1:12" s="19" customFormat="1" ht="41.25" customHeight="1">
      <c r="A290" s="56" t="s">
        <v>435</v>
      </c>
      <c r="B290" s="49" t="s">
        <v>61</v>
      </c>
      <c r="C290" s="26">
        <v>988</v>
      </c>
      <c r="D290" s="66" t="s">
        <v>31</v>
      </c>
      <c r="E290" s="66" t="s">
        <v>230</v>
      </c>
      <c r="F290" s="67">
        <v>240</v>
      </c>
      <c r="G290" s="11">
        <v>290</v>
      </c>
      <c r="H290" s="78">
        <v>360</v>
      </c>
      <c r="I290" s="31">
        <v>60</v>
      </c>
      <c r="J290" s="31">
        <v>60</v>
      </c>
      <c r="K290" s="31">
        <v>60</v>
      </c>
      <c r="L290" s="31">
        <v>60</v>
      </c>
    </row>
    <row r="291" spans="1:12" s="19" customFormat="1" ht="34.5" customHeight="1">
      <c r="A291" s="56" t="s">
        <v>287</v>
      </c>
      <c r="B291" s="42" t="s">
        <v>227</v>
      </c>
      <c r="C291" s="26"/>
      <c r="D291" s="66" t="s">
        <v>226</v>
      </c>
      <c r="E291" s="66"/>
      <c r="F291" s="67"/>
      <c r="G291" s="11"/>
      <c r="H291" s="78">
        <f>H292+H295+H298+H301</f>
        <v>1660</v>
      </c>
      <c r="I291" s="31"/>
      <c r="J291" s="31"/>
      <c r="K291" s="31"/>
      <c r="L291" s="31"/>
    </row>
    <row r="292" spans="1:12" s="19" customFormat="1" ht="75.75" customHeight="1">
      <c r="A292" s="56"/>
      <c r="B292" s="49" t="s">
        <v>276</v>
      </c>
      <c r="C292" s="26"/>
      <c r="D292" s="66" t="s">
        <v>226</v>
      </c>
      <c r="E292" s="66" t="s">
        <v>254</v>
      </c>
      <c r="F292" s="67"/>
      <c r="G292" s="11"/>
      <c r="H292" s="78">
        <f>H293</f>
        <v>160</v>
      </c>
      <c r="I292" s="31"/>
      <c r="J292" s="31"/>
      <c r="K292" s="31"/>
      <c r="L292" s="31"/>
    </row>
    <row r="293" spans="1:12" s="19" customFormat="1" ht="34.5" customHeight="1">
      <c r="A293" s="56"/>
      <c r="B293" s="49" t="s">
        <v>469</v>
      </c>
      <c r="C293" s="26"/>
      <c r="D293" s="66" t="s">
        <v>226</v>
      </c>
      <c r="E293" s="66" t="s">
        <v>254</v>
      </c>
      <c r="F293" s="67">
        <v>200</v>
      </c>
      <c r="G293" s="11"/>
      <c r="H293" s="78">
        <f>H294</f>
        <v>160</v>
      </c>
      <c r="I293" s="31"/>
      <c r="J293" s="31"/>
      <c r="K293" s="31"/>
      <c r="L293" s="31"/>
    </row>
    <row r="294" spans="1:12" s="19" customFormat="1" ht="47.25" customHeight="1">
      <c r="A294" s="56"/>
      <c r="B294" s="49" t="s">
        <v>61</v>
      </c>
      <c r="C294" s="26"/>
      <c r="D294" s="66" t="s">
        <v>226</v>
      </c>
      <c r="E294" s="66" t="s">
        <v>254</v>
      </c>
      <c r="F294" s="67">
        <v>240</v>
      </c>
      <c r="G294" s="11"/>
      <c r="H294" s="78">
        <v>160</v>
      </c>
      <c r="I294" s="31"/>
      <c r="J294" s="31"/>
      <c r="K294" s="31"/>
      <c r="L294" s="31"/>
    </row>
    <row r="295" spans="1:12" s="19" customFormat="1" ht="121.5" customHeight="1">
      <c r="A295" s="56"/>
      <c r="B295" s="49" t="s">
        <v>255</v>
      </c>
      <c r="C295" s="26"/>
      <c r="D295" s="66" t="s">
        <v>226</v>
      </c>
      <c r="E295" s="66" t="s">
        <v>256</v>
      </c>
      <c r="F295" s="67"/>
      <c r="G295" s="11"/>
      <c r="H295" s="78">
        <f>H296</f>
        <v>40</v>
      </c>
      <c r="I295" s="31"/>
      <c r="J295" s="31"/>
      <c r="K295" s="31"/>
      <c r="L295" s="31"/>
    </row>
    <row r="296" spans="1:12" s="19" customFormat="1" ht="32.25" customHeight="1">
      <c r="A296" s="56"/>
      <c r="B296" s="49" t="s">
        <v>469</v>
      </c>
      <c r="C296" s="26"/>
      <c r="D296" s="66" t="s">
        <v>226</v>
      </c>
      <c r="E296" s="66" t="s">
        <v>256</v>
      </c>
      <c r="F296" s="67">
        <v>200</v>
      </c>
      <c r="G296" s="11"/>
      <c r="H296" s="78">
        <f>H297</f>
        <v>40</v>
      </c>
      <c r="I296" s="31"/>
      <c r="J296" s="31"/>
      <c r="K296" s="31"/>
      <c r="L296" s="31"/>
    </row>
    <row r="297" spans="1:12" s="19" customFormat="1" ht="50.25" customHeight="1">
      <c r="A297" s="56"/>
      <c r="B297" s="49" t="s">
        <v>61</v>
      </c>
      <c r="C297" s="26"/>
      <c r="D297" s="66" t="s">
        <v>226</v>
      </c>
      <c r="E297" s="66" t="s">
        <v>256</v>
      </c>
      <c r="F297" s="67">
        <v>240</v>
      </c>
      <c r="G297" s="11"/>
      <c r="H297" s="78">
        <v>40</v>
      </c>
      <c r="I297" s="31"/>
      <c r="J297" s="31"/>
      <c r="K297" s="31"/>
      <c r="L297" s="31"/>
    </row>
    <row r="298" spans="1:12" s="19" customFormat="1" ht="41.25" customHeight="1">
      <c r="A298" s="56" t="s">
        <v>436</v>
      </c>
      <c r="B298" s="49" t="s">
        <v>56</v>
      </c>
      <c r="C298" s="26"/>
      <c r="D298" s="66" t="s">
        <v>226</v>
      </c>
      <c r="E298" s="66" t="s">
        <v>203</v>
      </c>
      <c r="F298" s="67"/>
      <c r="G298" s="11"/>
      <c r="H298" s="78">
        <f>H299</f>
        <v>1300</v>
      </c>
      <c r="I298" s="31"/>
      <c r="J298" s="31"/>
      <c r="K298" s="31"/>
      <c r="L298" s="31"/>
    </row>
    <row r="299" spans="1:12" s="19" customFormat="1" ht="41.25" customHeight="1">
      <c r="A299" s="56" t="s">
        <v>437</v>
      </c>
      <c r="B299" s="49" t="s">
        <v>468</v>
      </c>
      <c r="C299" s="26"/>
      <c r="D299" s="66" t="s">
        <v>226</v>
      </c>
      <c r="E299" s="66" t="s">
        <v>203</v>
      </c>
      <c r="F299" s="67">
        <v>200</v>
      </c>
      <c r="G299" s="11"/>
      <c r="H299" s="78">
        <f>H300</f>
        <v>1300</v>
      </c>
      <c r="I299" s="31"/>
      <c r="J299" s="31"/>
      <c r="K299" s="31"/>
      <c r="L299" s="31"/>
    </row>
    <row r="300" spans="1:12" s="19" customFormat="1" ht="41.25" customHeight="1">
      <c r="A300" s="56" t="s">
        <v>438</v>
      </c>
      <c r="B300" s="49" t="s">
        <v>61</v>
      </c>
      <c r="C300" s="26"/>
      <c r="D300" s="66" t="s">
        <v>226</v>
      </c>
      <c r="E300" s="66" t="s">
        <v>203</v>
      </c>
      <c r="F300" s="67">
        <v>240</v>
      </c>
      <c r="G300" s="11"/>
      <c r="H300" s="78">
        <v>1300</v>
      </c>
      <c r="I300" s="31"/>
      <c r="J300" s="31"/>
      <c r="K300" s="31"/>
      <c r="L300" s="31"/>
    </row>
    <row r="301" spans="1:12" s="19" customFormat="1" ht="108.75" customHeight="1">
      <c r="A301" s="56"/>
      <c r="B301" s="49" t="s">
        <v>275</v>
      </c>
      <c r="C301" s="26"/>
      <c r="D301" s="66" t="s">
        <v>226</v>
      </c>
      <c r="E301" s="66" t="s">
        <v>231</v>
      </c>
      <c r="F301" s="67"/>
      <c r="G301" s="11"/>
      <c r="H301" s="78">
        <f>H302</f>
        <v>160</v>
      </c>
      <c r="I301" s="31"/>
      <c r="J301" s="31"/>
      <c r="K301" s="31"/>
      <c r="L301" s="31"/>
    </row>
    <row r="302" spans="1:12" s="19" customFormat="1" ht="41.25" customHeight="1">
      <c r="A302" s="56"/>
      <c r="B302" s="49" t="s">
        <v>469</v>
      </c>
      <c r="C302" s="26"/>
      <c r="D302" s="66" t="s">
        <v>226</v>
      </c>
      <c r="E302" s="66" t="s">
        <v>231</v>
      </c>
      <c r="F302" s="67">
        <v>200</v>
      </c>
      <c r="G302" s="11"/>
      <c r="H302" s="78">
        <f>H303</f>
        <v>160</v>
      </c>
      <c r="I302" s="31"/>
      <c r="J302" s="31"/>
      <c r="K302" s="31"/>
      <c r="L302" s="31"/>
    </row>
    <row r="303" spans="1:12" s="19" customFormat="1" ht="41.25" customHeight="1">
      <c r="A303" s="56"/>
      <c r="B303" s="49" t="s">
        <v>61</v>
      </c>
      <c r="C303" s="26"/>
      <c r="D303" s="66" t="s">
        <v>226</v>
      </c>
      <c r="E303" s="66" t="s">
        <v>231</v>
      </c>
      <c r="F303" s="67">
        <v>240</v>
      </c>
      <c r="G303" s="11"/>
      <c r="H303" s="78">
        <v>160</v>
      </c>
      <c r="I303" s="31"/>
      <c r="J303" s="31"/>
      <c r="K303" s="31"/>
      <c r="L303" s="31"/>
    </row>
    <row r="304" spans="1:12" ht="25.15" customHeight="1">
      <c r="A304" s="56">
        <v>7</v>
      </c>
      <c r="B304" s="51" t="s">
        <v>49</v>
      </c>
      <c r="C304" s="32">
        <v>988</v>
      </c>
      <c r="D304" s="64" t="s">
        <v>51</v>
      </c>
      <c r="E304" s="64"/>
      <c r="F304" s="65"/>
      <c r="G304" s="13"/>
      <c r="H304" s="76">
        <f>H305</f>
        <v>11810</v>
      </c>
      <c r="I304" s="20">
        <f>I305</f>
        <v>2756.2</v>
      </c>
      <c r="J304" s="20">
        <f>J305</f>
        <v>2756.3</v>
      </c>
      <c r="K304" s="20">
        <f>K305</f>
        <v>2756.2</v>
      </c>
      <c r="L304" s="20">
        <f>L305</f>
        <v>2756.3</v>
      </c>
    </row>
    <row r="305" spans="1:12" ht="22.15" customHeight="1">
      <c r="A305" s="56" t="s">
        <v>439</v>
      </c>
      <c r="B305" s="49" t="s">
        <v>19</v>
      </c>
      <c r="C305" s="26">
        <v>988</v>
      </c>
      <c r="D305" s="66" t="s">
        <v>32</v>
      </c>
      <c r="E305" s="66"/>
      <c r="F305" s="67"/>
      <c r="G305" s="11"/>
      <c r="H305" s="77">
        <f>H306+H313</f>
        <v>11810</v>
      </c>
      <c r="I305" s="23">
        <f>I307+I314</f>
        <v>2756.2</v>
      </c>
      <c r="J305" s="23">
        <f>J307+J314</f>
        <v>2756.3</v>
      </c>
      <c r="K305" s="23">
        <f>K307+K314</f>
        <v>2756.2</v>
      </c>
      <c r="L305" s="23">
        <f>L307+L314</f>
        <v>2756.3</v>
      </c>
    </row>
    <row r="306" spans="1:12" ht="55.15" customHeight="1">
      <c r="A306" s="56" t="s">
        <v>440</v>
      </c>
      <c r="B306" s="49" t="s">
        <v>260</v>
      </c>
      <c r="C306" s="26">
        <v>988</v>
      </c>
      <c r="D306" s="66" t="s">
        <v>32</v>
      </c>
      <c r="E306" s="66" t="s">
        <v>222</v>
      </c>
      <c r="F306" s="67"/>
      <c r="G306" s="11"/>
      <c r="H306" s="77">
        <f>H307</f>
        <v>7960</v>
      </c>
      <c r="I306" s="23"/>
      <c r="J306" s="23"/>
      <c r="K306" s="23"/>
      <c r="L306" s="23"/>
    </row>
    <row r="307" spans="1:12" ht="46.9" customHeight="1">
      <c r="A307" s="56" t="s">
        <v>442</v>
      </c>
      <c r="B307" s="49" t="s">
        <v>79</v>
      </c>
      <c r="C307" s="26">
        <v>988</v>
      </c>
      <c r="D307" s="66" t="s">
        <v>32</v>
      </c>
      <c r="E307" s="66" t="s">
        <v>184</v>
      </c>
      <c r="F307" s="67"/>
      <c r="G307" s="11"/>
      <c r="H307" s="77">
        <f>H308</f>
        <v>7960</v>
      </c>
      <c r="I307" s="23">
        <f t="shared" ref="I307:L309" si="53">I308</f>
        <v>2381.1999999999998</v>
      </c>
      <c r="J307" s="23">
        <f t="shared" si="53"/>
        <v>2381.3000000000002</v>
      </c>
      <c r="K307" s="23">
        <f t="shared" si="53"/>
        <v>2381.1999999999998</v>
      </c>
      <c r="L307" s="23">
        <f t="shared" si="53"/>
        <v>2381.3000000000002</v>
      </c>
    </row>
    <row r="308" spans="1:12" ht="37.9" customHeight="1">
      <c r="A308" s="56" t="s">
        <v>443</v>
      </c>
      <c r="B308" s="49" t="s">
        <v>468</v>
      </c>
      <c r="C308" s="26">
        <v>988</v>
      </c>
      <c r="D308" s="66" t="s">
        <v>32</v>
      </c>
      <c r="E308" s="66" t="s">
        <v>184</v>
      </c>
      <c r="F308" s="67">
        <v>200</v>
      </c>
      <c r="G308" s="11"/>
      <c r="H308" s="77">
        <f>H309</f>
        <v>7960</v>
      </c>
      <c r="I308" s="23">
        <f t="shared" si="53"/>
        <v>2381.1999999999998</v>
      </c>
      <c r="J308" s="23">
        <f t="shared" si="53"/>
        <v>2381.3000000000002</v>
      </c>
      <c r="K308" s="23">
        <f t="shared" si="53"/>
        <v>2381.1999999999998</v>
      </c>
      <c r="L308" s="23">
        <f t="shared" si="53"/>
        <v>2381.3000000000002</v>
      </c>
    </row>
    <row r="309" spans="1:12" ht="47.45" customHeight="1">
      <c r="A309" s="56" t="s">
        <v>444</v>
      </c>
      <c r="B309" s="49" t="s">
        <v>61</v>
      </c>
      <c r="C309" s="26">
        <v>988</v>
      </c>
      <c r="D309" s="66" t="s">
        <v>32</v>
      </c>
      <c r="E309" s="66" t="s">
        <v>184</v>
      </c>
      <c r="F309" s="67">
        <v>240</v>
      </c>
      <c r="G309" s="11"/>
      <c r="H309" s="77">
        <v>7960</v>
      </c>
      <c r="I309" s="23">
        <f t="shared" si="53"/>
        <v>2381.1999999999998</v>
      </c>
      <c r="J309" s="23">
        <f t="shared" si="53"/>
        <v>2381.3000000000002</v>
      </c>
      <c r="K309" s="23">
        <f t="shared" si="53"/>
        <v>2381.1999999999998</v>
      </c>
      <c r="L309" s="23">
        <f t="shared" si="53"/>
        <v>2381.3000000000002</v>
      </c>
    </row>
    <row r="310" spans="1:12" ht="26.45" hidden="1" customHeight="1">
      <c r="A310" s="56"/>
      <c r="B310" s="49" t="s">
        <v>144</v>
      </c>
      <c r="C310" s="26">
        <v>988</v>
      </c>
      <c r="D310" s="66" t="s">
        <v>32</v>
      </c>
      <c r="E310" s="66" t="s">
        <v>108</v>
      </c>
      <c r="F310" s="67">
        <v>244</v>
      </c>
      <c r="G310" s="11"/>
      <c r="H310" s="77">
        <f>H311+H312</f>
        <v>9525</v>
      </c>
      <c r="I310" s="23">
        <f t="shared" ref="I310:L310" si="54">I311+I312</f>
        <v>2381.1999999999998</v>
      </c>
      <c r="J310" s="23">
        <f t="shared" si="54"/>
        <v>2381.3000000000002</v>
      </c>
      <c r="K310" s="23">
        <f t="shared" si="54"/>
        <v>2381.1999999999998</v>
      </c>
      <c r="L310" s="23">
        <f t="shared" si="54"/>
        <v>2381.3000000000002</v>
      </c>
    </row>
    <row r="311" spans="1:12" ht="16.899999999999999" hidden="1" customHeight="1">
      <c r="A311" s="56"/>
      <c r="B311" s="49" t="s">
        <v>147</v>
      </c>
      <c r="C311" s="26">
        <v>988</v>
      </c>
      <c r="D311" s="66" t="s">
        <v>32</v>
      </c>
      <c r="E311" s="66" t="s">
        <v>108</v>
      </c>
      <c r="F311" s="67">
        <v>244</v>
      </c>
      <c r="G311" s="11">
        <v>226</v>
      </c>
      <c r="H311" s="77">
        <f>I311+J311+K311+L311</f>
        <v>7315</v>
      </c>
      <c r="I311" s="24">
        <v>1828.7</v>
      </c>
      <c r="J311" s="24">
        <v>1828.8</v>
      </c>
      <c r="K311" s="24">
        <v>1828.7</v>
      </c>
      <c r="L311" s="24">
        <v>1828.8</v>
      </c>
    </row>
    <row r="312" spans="1:12" ht="2.4500000000000002" hidden="1" customHeight="1">
      <c r="A312" s="56"/>
      <c r="B312" s="49" t="s">
        <v>150</v>
      </c>
      <c r="C312" s="26">
        <v>988</v>
      </c>
      <c r="D312" s="66" t="s">
        <v>32</v>
      </c>
      <c r="E312" s="66" t="s">
        <v>108</v>
      </c>
      <c r="F312" s="67">
        <v>244</v>
      </c>
      <c r="G312" s="11">
        <v>290</v>
      </c>
      <c r="H312" s="77">
        <f>I312+J312+K312+L312</f>
        <v>2210</v>
      </c>
      <c r="I312" s="24">
        <v>552.5</v>
      </c>
      <c r="J312" s="24">
        <v>552.5</v>
      </c>
      <c r="K312" s="24">
        <v>552.5</v>
      </c>
      <c r="L312" s="24">
        <v>552.5</v>
      </c>
    </row>
    <row r="313" spans="1:12" ht="58.5" customHeight="1">
      <c r="A313" s="56" t="s">
        <v>441</v>
      </c>
      <c r="B313" s="49" t="s">
        <v>259</v>
      </c>
      <c r="C313" s="26">
        <v>988</v>
      </c>
      <c r="D313" s="66" t="s">
        <v>32</v>
      </c>
      <c r="E313" s="66" t="s">
        <v>223</v>
      </c>
      <c r="F313" s="67"/>
      <c r="G313" s="11"/>
      <c r="H313" s="77">
        <f>H314</f>
        <v>3850</v>
      </c>
      <c r="I313" s="24"/>
      <c r="J313" s="24"/>
      <c r="K313" s="24"/>
      <c r="L313" s="24"/>
    </row>
    <row r="314" spans="1:12" s="19" customFormat="1" ht="42.6" customHeight="1">
      <c r="A314" s="56" t="s">
        <v>445</v>
      </c>
      <c r="B314" s="49" t="s">
        <v>20</v>
      </c>
      <c r="C314" s="26">
        <v>988</v>
      </c>
      <c r="D314" s="66" t="s">
        <v>32</v>
      </c>
      <c r="E314" s="66" t="s">
        <v>204</v>
      </c>
      <c r="F314" s="67"/>
      <c r="G314" s="11"/>
      <c r="H314" s="77">
        <f>H315</f>
        <v>3850</v>
      </c>
      <c r="I314" s="23">
        <f t="shared" ref="H314:L316" si="55">I315</f>
        <v>375</v>
      </c>
      <c r="J314" s="23">
        <f t="shared" si="55"/>
        <v>375</v>
      </c>
      <c r="K314" s="23">
        <f t="shared" si="55"/>
        <v>375</v>
      </c>
      <c r="L314" s="23">
        <f t="shared" si="55"/>
        <v>375</v>
      </c>
    </row>
    <row r="315" spans="1:12" ht="42.75" customHeight="1">
      <c r="A315" s="56" t="s">
        <v>446</v>
      </c>
      <c r="B315" s="49" t="s">
        <v>468</v>
      </c>
      <c r="C315" s="26">
        <v>988</v>
      </c>
      <c r="D315" s="66" t="s">
        <v>32</v>
      </c>
      <c r="E315" s="66" t="s">
        <v>204</v>
      </c>
      <c r="F315" s="67">
        <v>200</v>
      </c>
      <c r="G315" s="11"/>
      <c r="H315" s="77">
        <f t="shared" si="55"/>
        <v>3850</v>
      </c>
      <c r="I315" s="23">
        <f t="shared" si="55"/>
        <v>375</v>
      </c>
      <c r="J315" s="23">
        <f t="shared" si="55"/>
        <v>375</v>
      </c>
      <c r="K315" s="23">
        <f t="shared" si="55"/>
        <v>375</v>
      </c>
      <c r="L315" s="23">
        <f t="shared" si="55"/>
        <v>375</v>
      </c>
    </row>
    <row r="316" spans="1:12" ht="46.15" customHeight="1">
      <c r="A316" s="56" t="s">
        <v>447</v>
      </c>
      <c r="B316" s="49" t="s">
        <v>61</v>
      </c>
      <c r="C316" s="26">
        <v>988</v>
      </c>
      <c r="D316" s="66" t="s">
        <v>32</v>
      </c>
      <c r="E316" s="66" t="s">
        <v>204</v>
      </c>
      <c r="F316" s="67">
        <v>240</v>
      </c>
      <c r="G316" s="11"/>
      <c r="H316" s="77">
        <v>3850</v>
      </c>
      <c r="I316" s="23">
        <f t="shared" si="55"/>
        <v>375</v>
      </c>
      <c r="J316" s="23">
        <f t="shared" si="55"/>
        <v>375</v>
      </c>
      <c r="K316" s="23">
        <f t="shared" si="55"/>
        <v>375</v>
      </c>
      <c r="L316" s="23">
        <f t="shared" si="55"/>
        <v>375</v>
      </c>
    </row>
    <row r="317" spans="1:12" ht="25.9" hidden="1" customHeight="1">
      <c r="A317" s="56"/>
      <c r="B317" s="49" t="s">
        <v>144</v>
      </c>
      <c r="C317" s="26">
        <v>988</v>
      </c>
      <c r="D317" s="66" t="s">
        <v>32</v>
      </c>
      <c r="E317" s="66" t="s">
        <v>109</v>
      </c>
      <c r="F317" s="67">
        <v>244</v>
      </c>
      <c r="G317" s="11"/>
      <c r="H317" s="77">
        <f>H318+H319</f>
        <v>1500</v>
      </c>
      <c r="I317" s="23">
        <f>I318+I319</f>
        <v>375</v>
      </c>
      <c r="J317" s="23">
        <f>J318+J319</f>
        <v>375</v>
      </c>
      <c r="K317" s="23">
        <f>K318+K319</f>
        <v>375</v>
      </c>
      <c r="L317" s="23">
        <f>L318+L319</f>
        <v>375</v>
      </c>
    </row>
    <row r="318" spans="1:12" ht="16.149999999999999" hidden="1" customHeight="1">
      <c r="A318" s="56"/>
      <c r="B318" s="49" t="s">
        <v>147</v>
      </c>
      <c r="C318" s="26">
        <v>988</v>
      </c>
      <c r="D318" s="66" t="s">
        <v>32</v>
      </c>
      <c r="E318" s="66" t="s">
        <v>109</v>
      </c>
      <c r="F318" s="67">
        <v>244</v>
      </c>
      <c r="G318" s="11">
        <v>226</v>
      </c>
      <c r="H318" s="77">
        <f>I318+J318+K318+L318</f>
        <v>1400</v>
      </c>
      <c r="I318" s="24">
        <v>350</v>
      </c>
      <c r="J318" s="24">
        <v>350</v>
      </c>
      <c r="K318" s="24">
        <v>350</v>
      </c>
      <c r="L318" s="24">
        <v>350</v>
      </c>
    </row>
    <row r="319" spans="1:12" ht="14.45" hidden="1" customHeight="1">
      <c r="A319" s="56"/>
      <c r="B319" s="49" t="s">
        <v>150</v>
      </c>
      <c r="C319" s="26">
        <v>988</v>
      </c>
      <c r="D319" s="66" t="s">
        <v>32</v>
      </c>
      <c r="E319" s="66" t="s">
        <v>109</v>
      </c>
      <c r="F319" s="67">
        <v>244</v>
      </c>
      <c r="G319" s="11">
        <v>290</v>
      </c>
      <c r="H319" s="77">
        <f>I319+J319+K319+L319</f>
        <v>100</v>
      </c>
      <c r="I319" s="24">
        <v>25</v>
      </c>
      <c r="J319" s="24">
        <v>25</v>
      </c>
      <c r="K319" s="24">
        <v>25</v>
      </c>
      <c r="L319" s="24">
        <v>25</v>
      </c>
    </row>
    <row r="320" spans="1:12" ht="20.45" customHeight="1">
      <c r="A320" s="56">
        <v>8</v>
      </c>
      <c r="B320" s="51" t="s">
        <v>21</v>
      </c>
      <c r="C320" s="32">
        <v>988</v>
      </c>
      <c r="D320" s="64">
        <v>1000</v>
      </c>
      <c r="E320" s="64"/>
      <c r="F320" s="65"/>
      <c r="G320" s="13"/>
      <c r="H320" s="76">
        <f>H321+H327+H331</f>
        <v>35333.300000000003</v>
      </c>
      <c r="I320" s="20" t="e">
        <f>I321+I331</f>
        <v>#REF!</v>
      </c>
      <c r="J320" s="20" t="e">
        <f>J321+J331</f>
        <v>#REF!</v>
      </c>
      <c r="K320" s="20" t="e">
        <f>K321+K331</f>
        <v>#REF!</v>
      </c>
      <c r="L320" s="20" t="e">
        <f>L321+L331</f>
        <v>#REF!</v>
      </c>
    </row>
    <row r="321" spans="1:12" ht="15.75" customHeight="1">
      <c r="A321" s="56" t="s">
        <v>448</v>
      </c>
      <c r="B321" s="49" t="s">
        <v>233</v>
      </c>
      <c r="C321" s="26">
        <v>988</v>
      </c>
      <c r="D321" s="66" t="s">
        <v>234</v>
      </c>
      <c r="E321" s="66"/>
      <c r="F321" s="67"/>
      <c r="G321" s="11"/>
      <c r="H321" s="77">
        <f>H324</f>
        <v>554.6</v>
      </c>
      <c r="I321" s="23" t="e">
        <f>#REF!</f>
        <v>#REF!</v>
      </c>
      <c r="J321" s="23" t="e">
        <f>#REF!</f>
        <v>#REF!</v>
      </c>
      <c r="K321" s="23" t="e">
        <f>#REF!</f>
        <v>#REF!</v>
      </c>
      <c r="L321" s="23" t="e">
        <f>#REF!</f>
        <v>#REF!</v>
      </c>
    </row>
    <row r="322" spans="1:12" ht="20.45" hidden="1" customHeight="1">
      <c r="A322" s="56"/>
      <c r="B322" s="49" t="s">
        <v>159</v>
      </c>
      <c r="C322" s="26">
        <v>988</v>
      </c>
      <c r="D322" s="66">
        <v>1003</v>
      </c>
      <c r="E322" s="66" t="s">
        <v>106</v>
      </c>
      <c r="F322" s="66" t="s">
        <v>158</v>
      </c>
      <c r="G322" s="22"/>
      <c r="H322" s="77">
        <f t="shared" ref="H322:L322" si="56">H323</f>
        <v>1028.8</v>
      </c>
      <c r="I322" s="23">
        <f t="shared" si="56"/>
        <v>257.2</v>
      </c>
      <c r="J322" s="23">
        <f t="shared" si="56"/>
        <v>257.2</v>
      </c>
      <c r="K322" s="23">
        <f t="shared" si="56"/>
        <v>257.2</v>
      </c>
      <c r="L322" s="23">
        <f t="shared" si="56"/>
        <v>257.2</v>
      </c>
    </row>
    <row r="323" spans="1:12" ht="30" hidden="1" customHeight="1">
      <c r="A323" s="56"/>
      <c r="B323" s="49" t="s">
        <v>160</v>
      </c>
      <c r="C323" s="26">
        <v>988</v>
      </c>
      <c r="D323" s="66">
        <v>1003</v>
      </c>
      <c r="E323" s="66" t="s">
        <v>106</v>
      </c>
      <c r="F323" s="66" t="s">
        <v>158</v>
      </c>
      <c r="G323" s="22" t="s">
        <v>163</v>
      </c>
      <c r="H323" s="77">
        <f>I323+K323+J323+L323</f>
        <v>1028.8</v>
      </c>
      <c r="I323" s="24">
        <v>257.2</v>
      </c>
      <c r="J323" s="24">
        <v>257.2</v>
      </c>
      <c r="K323" s="24">
        <v>257.2</v>
      </c>
      <c r="L323" s="24">
        <v>257.2</v>
      </c>
    </row>
    <row r="324" spans="1:12" ht="106.5" customHeight="1">
      <c r="A324" s="56" t="s">
        <v>460</v>
      </c>
      <c r="B324" s="43" t="s">
        <v>239</v>
      </c>
      <c r="C324" s="26">
        <v>988</v>
      </c>
      <c r="D324" s="66" t="s">
        <v>234</v>
      </c>
      <c r="E324" s="66" t="s">
        <v>240</v>
      </c>
      <c r="F324" s="66"/>
      <c r="G324" s="22"/>
      <c r="H324" s="77">
        <f>H325</f>
        <v>554.6</v>
      </c>
      <c r="I324" s="24"/>
      <c r="J324" s="24"/>
      <c r="K324" s="24"/>
      <c r="L324" s="24"/>
    </row>
    <row r="325" spans="1:12" ht="30" customHeight="1">
      <c r="A325" s="56" t="s">
        <v>461</v>
      </c>
      <c r="B325" s="49" t="s">
        <v>68</v>
      </c>
      <c r="C325" s="26">
        <v>988</v>
      </c>
      <c r="D325" s="66" t="s">
        <v>234</v>
      </c>
      <c r="E325" s="66" t="s">
        <v>240</v>
      </c>
      <c r="F325" s="66" t="s">
        <v>241</v>
      </c>
      <c r="G325" s="22"/>
      <c r="H325" s="77">
        <f>H326</f>
        <v>554.6</v>
      </c>
      <c r="I325" s="24"/>
      <c r="J325" s="24"/>
      <c r="K325" s="24"/>
      <c r="L325" s="24"/>
    </row>
    <row r="326" spans="1:12" ht="30" customHeight="1">
      <c r="A326" s="56" t="s">
        <v>462</v>
      </c>
      <c r="B326" s="49" t="s">
        <v>65</v>
      </c>
      <c r="C326" s="26">
        <v>988</v>
      </c>
      <c r="D326" s="66" t="s">
        <v>234</v>
      </c>
      <c r="E326" s="66" t="s">
        <v>240</v>
      </c>
      <c r="F326" s="66" t="s">
        <v>66</v>
      </c>
      <c r="G326" s="22"/>
      <c r="H326" s="77">
        <v>554.6</v>
      </c>
      <c r="I326" s="24"/>
      <c r="J326" s="24"/>
      <c r="K326" s="24"/>
      <c r="L326" s="24"/>
    </row>
    <row r="327" spans="1:12" ht="19.5" customHeight="1">
      <c r="A327" s="56" t="s">
        <v>449</v>
      </c>
      <c r="B327" s="49" t="s">
        <v>243</v>
      </c>
      <c r="C327" s="26"/>
      <c r="D327" s="66" t="s">
        <v>242</v>
      </c>
      <c r="E327" s="66"/>
      <c r="F327" s="66"/>
      <c r="G327" s="22"/>
      <c r="H327" s="77">
        <f>H328</f>
        <v>1120.8</v>
      </c>
      <c r="I327" s="24"/>
      <c r="J327" s="24"/>
      <c r="K327" s="24"/>
      <c r="L327" s="24"/>
    </row>
    <row r="328" spans="1:12" ht="193.5" customHeight="1">
      <c r="A328" s="56" t="s">
        <v>457</v>
      </c>
      <c r="B328" s="49" t="s">
        <v>244</v>
      </c>
      <c r="C328" s="26">
        <v>988</v>
      </c>
      <c r="D328" s="66" t="s">
        <v>242</v>
      </c>
      <c r="E328" s="66" t="s">
        <v>178</v>
      </c>
      <c r="F328" s="67"/>
      <c r="G328" s="11"/>
      <c r="H328" s="77">
        <f>H329</f>
        <v>1120.8</v>
      </c>
      <c r="I328" s="24"/>
      <c r="J328" s="24"/>
      <c r="K328" s="24"/>
      <c r="L328" s="24"/>
    </row>
    <row r="329" spans="1:12" ht="30" customHeight="1">
      <c r="A329" s="56" t="s">
        <v>458</v>
      </c>
      <c r="B329" s="49" t="s">
        <v>68</v>
      </c>
      <c r="C329" s="26">
        <v>988</v>
      </c>
      <c r="D329" s="66" t="s">
        <v>242</v>
      </c>
      <c r="E329" s="66" t="s">
        <v>178</v>
      </c>
      <c r="F329" s="67">
        <v>300</v>
      </c>
      <c r="G329" s="11"/>
      <c r="H329" s="77">
        <f>H330</f>
        <v>1120.8</v>
      </c>
      <c r="I329" s="24"/>
      <c r="J329" s="24"/>
      <c r="K329" s="24"/>
      <c r="L329" s="24"/>
    </row>
    <row r="330" spans="1:12" ht="30" customHeight="1">
      <c r="A330" s="56" t="s">
        <v>459</v>
      </c>
      <c r="B330" s="49" t="s">
        <v>65</v>
      </c>
      <c r="C330" s="26">
        <v>988</v>
      </c>
      <c r="D330" s="66" t="s">
        <v>242</v>
      </c>
      <c r="E330" s="66" t="s">
        <v>178</v>
      </c>
      <c r="F330" s="66" t="s">
        <v>66</v>
      </c>
      <c r="G330" s="22"/>
      <c r="H330" s="77">
        <v>1120.8</v>
      </c>
      <c r="I330" s="24"/>
      <c r="J330" s="24"/>
      <c r="K330" s="24"/>
      <c r="L330" s="24"/>
    </row>
    <row r="331" spans="1:12" ht="26.45" customHeight="1">
      <c r="A331" s="56" t="s">
        <v>450</v>
      </c>
      <c r="B331" s="49" t="s">
        <v>22</v>
      </c>
      <c r="C331" s="26">
        <v>988</v>
      </c>
      <c r="D331" s="66">
        <v>1004</v>
      </c>
      <c r="E331" s="66"/>
      <c r="F331" s="67"/>
      <c r="G331" s="11"/>
      <c r="H331" s="77">
        <f>H332+H337</f>
        <v>33657.9</v>
      </c>
      <c r="I331" s="23">
        <f t="shared" ref="I331:L331" si="57">I332+I337</f>
        <v>4104.3999999999996</v>
      </c>
      <c r="J331" s="23">
        <f t="shared" si="57"/>
        <v>4104.5</v>
      </c>
      <c r="K331" s="23">
        <f t="shared" si="57"/>
        <v>4104.5</v>
      </c>
      <c r="L331" s="23">
        <f t="shared" si="57"/>
        <v>4104.5</v>
      </c>
    </row>
    <row r="332" spans="1:12" ht="73.150000000000006" customHeight="1">
      <c r="A332" s="56" t="s">
        <v>451</v>
      </c>
      <c r="B332" s="49" t="s">
        <v>473</v>
      </c>
      <c r="C332" s="26">
        <v>988</v>
      </c>
      <c r="D332" s="66">
        <v>1004</v>
      </c>
      <c r="E332" s="66" t="s">
        <v>205</v>
      </c>
      <c r="F332" s="67"/>
      <c r="G332" s="11"/>
      <c r="H332" s="77">
        <f t="shared" ref="H332:L335" si="58">H333</f>
        <v>21782.799999999999</v>
      </c>
      <c r="I332" s="23">
        <f t="shared" si="58"/>
        <v>2802.2</v>
      </c>
      <c r="J332" s="23">
        <f t="shared" si="58"/>
        <v>2802.3</v>
      </c>
      <c r="K332" s="23">
        <f t="shared" si="58"/>
        <v>2802.3</v>
      </c>
      <c r="L332" s="23">
        <f t="shared" si="58"/>
        <v>2802.3</v>
      </c>
    </row>
    <row r="333" spans="1:12" ht="37.9" customHeight="1">
      <c r="A333" s="56" t="s">
        <v>453</v>
      </c>
      <c r="B333" s="49" t="s">
        <v>68</v>
      </c>
      <c r="C333" s="26">
        <v>988</v>
      </c>
      <c r="D333" s="66">
        <v>1004</v>
      </c>
      <c r="E333" s="66" t="s">
        <v>205</v>
      </c>
      <c r="F333" s="67">
        <v>300</v>
      </c>
      <c r="G333" s="11"/>
      <c r="H333" s="77">
        <f t="shared" si="58"/>
        <v>21782.799999999999</v>
      </c>
      <c r="I333" s="23">
        <f t="shared" si="58"/>
        <v>2802.2</v>
      </c>
      <c r="J333" s="23">
        <f t="shared" si="58"/>
        <v>2802.3</v>
      </c>
      <c r="K333" s="23">
        <f t="shared" si="58"/>
        <v>2802.3</v>
      </c>
      <c r="L333" s="23">
        <f t="shared" si="58"/>
        <v>2802.3</v>
      </c>
    </row>
    <row r="334" spans="1:12" ht="33.6" customHeight="1">
      <c r="A334" s="56" t="s">
        <v>454</v>
      </c>
      <c r="B334" s="49" t="s">
        <v>65</v>
      </c>
      <c r="C334" s="26">
        <v>988</v>
      </c>
      <c r="D334" s="66">
        <v>1004</v>
      </c>
      <c r="E334" s="66" t="s">
        <v>205</v>
      </c>
      <c r="F334" s="67">
        <v>310</v>
      </c>
      <c r="G334" s="11"/>
      <c r="H334" s="77">
        <v>21782.799999999999</v>
      </c>
      <c r="I334" s="23">
        <f t="shared" si="58"/>
        <v>2802.2</v>
      </c>
      <c r="J334" s="23">
        <f t="shared" si="58"/>
        <v>2802.3</v>
      </c>
      <c r="K334" s="23">
        <f t="shared" si="58"/>
        <v>2802.3</v>
      </c>
      <c r="L334" s="23">
        <f t="shared" si="58"/>
        <v>2802.3</v>
      </c>
    </row>
    <row r="335" spans="1:12" ht="26.45" hidden="1" customHeight="1">
      <c r="A335" s="56"/>
      <c r="B335" s="49" t="s">
        <v>162</v>
      </c>
      <c r="C335" s="26">
        <v>988</v>
      </c>
      <c r="D335" s="66">
        <v>1004</v>
      </c>
      <c r="E335" s="66" t="s">
        <v>81</v>
      </c>
      <c r="F335" s="67">
        <v>313</v>
      </c>
      <c r="G335" s="11"/>
      <c r="H335" s="77">
        <f t="shared" si="58"/>
        <v>11209.099999999999</v>
      </c>
      <c r="I335" s="23">
        <f t="shared" si="58"/>
        <v>2802.2</v>
      </c>
      <c r="J335" s="23">
        <f t="shared" si="58"/>
        <v>2802.3</v>
      </c>
      <c r="K335" s="23">
        <f t="shared" si="58"/>
        <v>2802.3</v>
      </c>
      <c r="L335" s="23">
        <f t="shared" si="58"/>
        <v>2802.3</v>
      </c>
    </row>
    <row r="336" spans="1:12" s="19" customFormat="1" ht="13.9" hidden="1" customHeight="1">
      <c r="A336" s="56"/>
      <c r="B336" s="49" t="s">
        <v>151</v>
      </c>
      <c r="C336" s="26">
        <v>988</v>
      </c>
      <c r="D336" s="66">
        <v>1004</v>
      </c>
      <c r="E336" s="66" t="s">
        <v>81</v>
      </c>
      <c r="F336" s="67">
        <v>313</v>
      </c>
      <c r="G336" s="11">
        <v>262</v>
      </c>
      <c r="H336" s="77">
        <f>I336+J336+K336+L336</f>
        <v>11209.099999999999</v>
      </c>
      <c r="I336" s="24">
        <v>2802.2</v>
      </c>
      <c r="J336" s="24">
        <v>2802.3</v>
      </c>
      <c r="K336" s="24">
        <v>2802.3</v>
      </c>
      <c r="L336" s="24">
        <v>2802.3</v>
      </c>
    </row>
    <row r="337" spans="1:15" ht="54.75" customHeight="1">
      <c r="A337" s="56" t="s">
        <v>452</v>
      </c>
      <c r="B337" s="49" t="s">
        <v>474</v>
      </c>
      <c r="C337" s="26">
        <v>988</v>
      </c>
      <c r="D337" s="66">
        <v>1004</v>
      </c>
      <c r="E337" s="66" t="s">
        <v>206</v>
      </c>
      <c r="F337" s="67"/>
      <c r="G337" s="11"/>
      <c r="H337" s="77">
        <f t="shared" ref="H337:L340" si="59">H338</f>
        <v>11875.1</v>
      </c>
      <c r="I337" s="23">
        <f t="shared" si="59"/>
        <v>1302.2</v>
      </c>
      <c r="J337" s="23">
        <f t="shared" si="59"/>
        <v>1302.2</v>
      </c>
      <c r="K337" s="23">
        <f t="shared" si="59"/>
        <v>1302.2</v>
      </c>
      <c r="L337" s="23">
        <f t="shared" si="59"/>
        <v>1302.2</v>
      </c>
    </row>
    <row r="338" spans="1:15" ht="40.9" customHeight="1">
      <c r="A338" s="56" t="s">
        <v>455</v>
      </c>
      <c r="B338" s="49" t="s">
        <v>68</v>
      </c>
      <c r="C338" s="26">
        <v>988</v>
      </c>
      <c r="D338" s="66">
        <v>1004</v>
      </c>
      <c r="E338" s="66" t="s">
        <v>206</v>
      </c>
      <c r="F338" s="67">
        <v>300</v>
      </c>
      <c r="G338" s="11"/>
      <c r="H338" s="77">
        <f t="shared" si="59"/>
        <v>11875.1</v>
      </c>
      <c r="I338" s="23">
        <f t="shared" si="59"/>
        <v>1302.2</v>
      </c>
      <c r="J338" s="23">
        <f t="shared" si="59"/>
        <v>1302.2</v>
      </c>
      <c r="K338" s="23">
        <f t="shared" si="59"/>
        <v>1302.2</v>
      </c>
      <c r="L338" s="23">
        <f t="shared" si="59"/>
        <v>1302.2</v>
      </c>
    </row>
    <row r="339" spans="1:15" ht="37.9" customHeight="1">
      <c r="A339" s="56" t="s">
        <v>456</v>
      </c>
      <c r="B339" s="49" t="s">
        <v>85</v>
      </c>
      <c r="C339" s="26">
        <v>988</v>
      </c>
      <c r="D339" s="66">
        <v>1004</v>
      </c>
      <c r="E339" s="66" t="s">
        <v>206</v>
      </c>
      <c r="F339" s="67">
        <v>320</v>
      </c>
      <c r="G339" s="11"/>
      <c r="H339" s="77">
        <v>11875.1</v>
      </c>
      <c r="I339" s="23">
        <f t="shared" si="59"/>
        <v>1302.2</v>
      </c>
      <c r="J339" s="23">
        <f t="shared" si="59"/>
        <v>1302.2</v>
      </c>
      <c r="K339" s="23">
        <f t="shared" si="59"/>
        <v>1302.2</v>
      </c>
      <c r="L339" s="23">
        <f t="shared" si="59"/>
        <v>1302.2</v>
      </c>
    </row>
    <row r="340" spans="1:15" ht="26.45" hidden="1" customHeight="1">
      <c r="A340" s="56"/>
      <c r="B340" s="49" t="s">
        <v>161</v>
      </c>
      <c r="C340" s="26">
        <v>988</v>
      </c>
      <c r="D340" s="66">
        <v>1004</v>
      </c>
      <c r="E340" s="66" t="s">
        <v>82</v>
      </c>
      <c r="F340" s="67">
        <v>323</v>
      </c>
      <c r="G340" s="11"/>
      <c r="H340" s="77">
        <f t="shared" si="59"/>
        <v>5208.8</v>
      </c>
      <c r="I340" s="23">
        <f t="shared" si="59"/>
        <v>1302.2</v>
      </c>
      <c r="J340" s="23">
        <f t="shared" si="59"/>
        <v>1302.2</v>
      </c>
      <c r="K340" s="23">
        <f t="shared" si="59"/>
        <v>1302.2</v>
      </c>
      <c r="L340" s="23">
        <f t="shared" si="59"/>
        <v>1302.2</v>
      </c>
    </row>
    <row r="341" spans="1:15" ht="11.45" hidden="1" customHeight="1">
      <c r="A341" s="56"/>
      <c r="B341" s="49" t="s">
        <v>147</v>
      </c>
      <c r="C341" s="26">
        <v>988</v>
      </c>
      <c r="D341" s="66">
        <v>1004</v>
      </c>
      <c r="E341" s="66" t="s">
        <v>82</v>
      </c>
      <c r="F341" s="67">
        <v>323</v>
      </c>
      <c r="G341" s="11">
        <v>226</v>
      </c>
      <c r="H341" s="77">
        <f>I341+J341+K341+L341</f>
        <v>5208.8</v>
      </c>
      <c r="I341" s="24">
        <v>1302.2</v>
      </c>
      <c r="J341" s="24">
        <v>1302.2</v>
      </c>
      <c r="K341" s="24">
        <v>1302.2</v>
      </c>
      <c r="L341" s="24">
        <v>1302.2</v>
      </c>
    </row>
    <row r="342" spans="1:15" ht="21" customHeight="1">
      <c r="A342" s="56">
        <v>9</v>
      </c>
      <c r="B342" s="51" t="s">
        <v>23</v>
      </c>
      <c r="C342" s="32">
        <v>988</v>
      </c>
      <c r="D342" s="54">
        <v>1100</v>
      </c>
      <c r="E342" s="54"/>
      <c r="F342" s="69"/>
      <c r="G342" s="32"/>
      <c r="H342" s="76">
        <f>H343</f>
        <v>1170</v>
      </c>
      <c r="I342" s="20" t="e">
        <f t="shared" ref="I342:L346" si="60">I343</f>
        <v>#REF!</v>
      </c>
      <c r="J342" s="20" t="e">
        <f t="shared" si="60"/>
        <v>#REF!</v>
      </c>
      <c r="K342" s="20" t="e">
        <f t="shared" si="60"/>
        <v>#REF!</v>
      </c>
      <c r="L342" s="20" t="e">
        <f t="shared" si="60"/>
        <v>#REF!</v>
      </c>
    </row>
    <row r="343" spans="1:15" ht="22.9" customHeight="1">
      <c r="A343" s="56" t="s">
        <v>463</v>
      </c>
      <c r="B343" s="49" t="s">
        <v>24</v>
      </c>
      <c r="C343" s="26">
        <v>988</v>
      </c>
      <c r="D343" s="56">
        <v>1102</v>
      </c>
      <c r="E343" s="56"/>
      <c r="F343" s="68"/>
      <c r="G343" s="26"/>
      <c r="H343" s="77">
        <f>H344</f>
        <v>1170</v>
      </c>
      <c r="I343" s="23" t="e">
        <f>I345</f>
        <v>#REF!</v>
      </c>
      <c r="J343" s="23" t="e">
        <f>J345</f>
        <v>#REF!</v>
      </c>
      <c r="K343" s="23" t="e">
        <f>K345</f>
        <v>#REF!</v>
      </c>
      <c r="L343" s="23" t="e">
        <f>L345</f>
        <v>#REF!</v>
      </c>
    </row>
    <row r="344" spans="1:15" ht="111" customHeight="1">
      <c r="A344" s="56" t="s">
        <v>464</v>
      </c>
      <c r="B344" s="49" t="s">
        <v>258</v>
      </c>
      <c r="C344" s="26">
        <v>988</v>
      </c>
      <c r="D344" s="56" t="s">
        <v>207</v>
      </c>
      <c r="E344" s="56" t="s">
        <v>224</v>
      </c>
      <c r="F344" s="68"/>
      <c r="G344" s="26"/>
      <c r="H344" s="77">
        <f>H345</f>
        <v>1170</v>
      </c>
      <c r="I344" s="23"/>
      <c r="J344" s="23"/>
      <c r="K344" s="23"/>
      <c r="L344" s="23"/>
    </row>
    <row r="345" spans="1:15" ht="102.6" customHeight="1">
      <c r="A345" s="56" t="s">
        <v>465</v>
      </c>
      <c r="B345" s="49" t="s">
        <v>83</v>
      </c>
      <c r="C345" s="26">
        <v>988</v>
      </c>
      <c r="D345" s="56">
        <v>1102</v>
      </c>
      <c r="E345" s="56" t="s">
        <v>177</v>
      </c>
      <c r="F345" s="68"/>
      <c r="G345" s="26"/>
      <c r="H345" s="77">
        <f>H346</f>
        <v>1170</v>
      </c>
      <c r="I345" s="23" t="e">
        <f t="shared" si="60"/>
        <v>#REF!</v>
      </c>
      <c r="J345" s="23" t="e">
        <f t="shared" si="60"/>
        <v>#REF!</v>
      </c>
      <c r="K345" s="23" t="e">
        <f t="shared" si="60"/>
        <v>#REF!</v>
      </c>
      <c r="L345" s="23" t="e">
        <f t="shared" si="60"/>
        <v>#REF!</v>
      </c>
    </row>
    <row r="346" spans="1:15" ht="48.75" customHeight="1">
      <c r="A346" s="56" t="s">
        <v>466</v>
      </c>
      <c r="B346" s="49" t="s">
        <v>468</v>
      </c>
      <c r="C346" s="26">
        <v>988</v>
      </c>
      <c r="D346" s="56">
        <v>1102</v>
      </c>
      <c r="E346" s="56" t="s">
        <v>177</v>
      </c>
      <c r="F346" s="68">
        <v>200</v>
      </c>
      <c r="G346" s="26"/>
      <c r="H346" s="77">
        <f>H347</f>
        <v>1170</v>
      </c>
      <c r="I346" s="23" t="e">
        <f t="shared" si="60"/>
        <v>#REF!</v>
      </c>
      <c r="J346" s="23" t="e">
        <f t="shared" si="60"/>
        <v>#REF!</v>
      </c>
      <c r="K346" s="23" t="e">
        <f t="shared" si="60"/>
        <v>#REF!</v>
      </c>
      <c r="L346" s="23" t="e">
        <f t="shared" si="60"/>
        <v>#REF!</v>
      </c>
    </row>
    <row r="347" spans="1:15" ht="63.6" customHeight="1">
      <c r="A347" s="56" t="s">
        <v>467</v>
      </c>
      <c r="B347" s="49" t="s">
        <v>61</v>
      </c>
      <c r="C347" s="26">
        <v>988</v>
      </c>
      <c r="D347" s="56">
        <v>1102</v>
      </c>
      <c r="E347" s="56" t="s">
        <v>177</v>
      </c>
      <c r="F347" s="68">
        <v>240</v>
      </c>
      <c r="G347" s="26"/>
      <c r="H347" s="77">
        <v>1170</v>
      </c>
      <c r="I347" s="23" t="e">
        <f>#REF!</f>
        <v>#REF!</v>
      </c>
      <c r="J347" s="23" t="e">
        <f>#REF!</f>
        <v>#REF!</v>
      </c>
      <c r="K347" s="23" t="e">
        <f>#REF!</f>
        <v>#REF!</v>
      </c>
      <c r="L347" s="23" t="e">
        <f>#REF!</f>
        <v>#REF!</v>
      </c>
    </row>
    <row r="348" spans="1:15" s="30" customFormat="1" ht="22.9" customHeight="1">
      <c r="A348" s="56">
        <v>10</v>
      </c>
      <c r="B348" s="51" t="s">
        <v>25</v>
      </c>
      <c r="C348" s="32">
        <v>988</v>
      </c>
      <c r="D348" s="54">
        <v>1200</v>
      </c>
      <c r="E348" s="54"/>
      <c r="F348" s="69"/>
      <c r="G348" s="32"/>
      <c r="H348" s="81">
        <f>H349</f>
        <v>1499.7</v>
      </c>
      <c r="I348" s="37">
        <f t="shared" ref="H348:L355" si="61">I349</f>
        <v>556.20000000000005</v>
      </c>
      <c r="J348" s="37">
        <f t="shared" si="61"/>
        <v>556.29999999999995</v>
      </c>
      <c r="K348" s="37">
        <f t="shared" si="61"/>
        <v>556.20000000000005</v>
      </c>
      <c r="L348" s="37">
        <f t="shared" si="61"/>
        <v>556.29999999999995</v>
      </c>
    </row>
    <row r="349" spans="1:15" s="19" customFormat="1" ht="25.15" customHeight="1">
      <c r="A349" s="56" t="s">
        <v>280</v>
      </c>
      <c r="B349" s="49" t="s">
        <v>50</v>
      </c>
      <c r="C349" s="26">
        <v>988</v>
      </c>
      <c r="D349" s="56">
        <v>1202</v>
      </c>
      <c r="E349" s="56"/>
      <c r="F349" s="68"/>
      <c r="G349" s="26"/>
      <c r="H349" s="78">
        <f>H351</f>
        <v>1499.7</v>
      </c>
      <c r="I349" s="29">
        <f>I352</f>
        <v>556.20000000000005</v>
      </c>
      <c r="J349" s="29">
        <f>J352</f>
        <v>556.29999999999995</v>
      </c>
      <c r="K349" s="29">
        <f>K352</f>
        <v>556.20000000000005</v>
      </c>
      <c r="L349" s="29">
        <f>L352</f>
        <v>556.29999999999995</v>
      </c>
      <c r="M349" s="34"/>
      <c r="O349" s="34"/>
    </row>
    <row r="350" spans="1:15" s="19" customFormat="1" ht="25.15" hidden="1" customHeight="1">
      <c r="A350" s="56"/>
      <c r="B350" s="49"/>
      <c r="C350" s="26"/>
      <c r="D350" s="56"/>
      <c r="E350" s="56"/>
      <c r="F350" s="68"/>
      <c r="G350" s="26"/>
      <c r="H350" s="78"/>
      <c r="I350" s="29"/>
      <c r="J350" s="29"/>
      <c r="K350" s="29"/>
      <c r="L350" s="29"/>
      <c r="M350" s="34"/>
      <c r="O350" s="34"/>
    </row>
    <row r="351" spans="1:15" s="19" customFormat="1" ht="163.15" customHeight="1">
      <c r="A351" s="56" t="s">
        <v>281</v>
      </c>
      <c r="B351" s="49" t="s">
        <v>257</v>
      </c>
      <c r="C351" s="26"/>
      <c r="D351" s="56" t="s">
        <v>209</v>
      </c>
      <c r="E351" s="56" t="s">
        <v>225</v>
      </c>
      <c r="F351" s="68"/>
      <c r="G351" s="26"/>
      <c r="H351" s="78">
        <f>H352</f>
        <v>1499.7</v>
      </c>
      <c r="I351" s="29"/>
      <c r="J351" s="29"/>
      <c r="K351" s="29"/>
      <c r="L351" s="29"/>
      <c r="M351" s="34"/>
      <c r="O351" s="34"/>
    </row>
    <row r="352" spans="1:15" ht="156" customHeight="1">
      <c r="A352" s="56" t="s">
        <v>282</v>
      </c>
      <c r="B352" s="49" t="s">
        <v>84</v>
      </c>
      <c r="C352" s="26">
        <v>988</v>
      </c>
      <c r="D352" s="56">
        <v>1202</v>
      </c>
      <c r="E352" s="56" t="s">
        <v>176</v>
      </c>
      <c r="F352" s="68"/>
      <c r="G352" s="26"/>
      <c r="H352" s="78">
        <f t="shared" si="61"/>
        <v>1499.7</v>
      </c>
      <c r="I352" s="29">
        <f t="shared" si="61"/>
        <v>556.20000000000005</v>
      </c>
      <c r="J352" s="29">
        <f t="shared" si="61"/>
        <v>556.29999999999995</v>
      </c>
      <c r="K352" s="29">
        <f t="shared" si="61"/>
        <v>556.20000000000005</v>
      </c>
      <c r="L352" s="29">
        <f t="shared" si="61"/>
        <v>556.29999999999995</v>
      </c>
    </row>
    <row r="353" spans="1:12" ht="46.9" customHeight="1">
      <c r="A353" s="56" t="s">
        <v>283</v>
      </c>
      <c r="B353" s="49" t="s">
        <v>468</v>
      </c>
      <c r="C353" s="26">
        <v>988</v>
      </c>
      <c r="D353" s="56">
        <v>1202</v>
      </c>
      <c r="E353" s="56" t="s">
        <v>176</v>
      </c>
      <c r="F353" s="68">
        <v>200</v>
      </c>
      <c r="G353" s="26"/>
      <c r="H353" s="78">
        <f>H354</f>
        <v>1499.7</v>
      </c>
      <c r="I353" s="29">
        <f t="shared" si="61"/>
        <v>556.20000000000005</v>
      </c>
      <c r="J353" s="29">
        <f t="shared" si="61"/>
        <v>556.29999999999995</v>
      </c>
      <c r="K353" s="29">
        <f t="shared" si="61"/>
        <v>556.20000000000005</v>
      </c>
      <c r="L353" s="29">
        <f t="shared" si="61"/>
        <v>556.29999999999995</v>
      </c>
    </row>
    <row r="354" spans="1:12" ht="48" customHeight="1">
      <c r="A354" s="56" t="s">
        <v>284</v>
      </c>
      <c r="B354" s="49" t="s">
        <v>61</v>
      </c>
      <c r="C354" s="26">
        <v>988</v>
      </c>
      <c r="D354" s="56">
        <v>1202</v>
      </c>
      <c r="E354" s="56" t="s">
        <v>176</v>
      </c>
      <c r="F354" s="68">
        <v>240</v>
      </c>
      <c r="G354" s="26"/>
      <c r="H354" s="78">
        <v>1499.7</v>
      </c>
      <c r="I354" s="29">
        <f t="shared" si="61"/>
        <v>556.20000000000005</v>
      </c>
      <c r="J354" s="29">
        <f t="shared" si="61"/>
        <v>556.29999999999995</v>
      </c>
      <c r="K354" s="29">
        <f t="shared" si="61"/>
        <v>556.20000000000005</v>
      </c>
      <c r="L354" s="29">
        <f t="shared" si="61"/>
        <v>556.29999999999995</v>
      </c>
    </row>
    <row r="355" spans="1:12" ht="28.9" hidden="1" customHeight="1">
      <c r="A355" s="56"/>
      <c r="B355" s="49" t="s">
        <v>144</v>
      </c>
      <c r="C355" s="26">
        <v>988</v>
      </c>
      <c r="D355" s="56">
        <v>1202</v>
      </c>
      <c r="E355" s="56" t="s">
        <v>107</v>
      </c>
      <c r="F355" s="68">
        <v>244</v>
      </c>
      <c r="G355" s="26"/>
      <c r="H355" s="78">
        <f t="shared" si="61"/>
        <v>2225</v>
      </c>
      <c r="I355" s="29">
        <f t="shared" si="61"/>
        <v>556.20000000000005</v>
      </c>
      <c r="J355" s="29">
        <f t="shared" si="61"/>
        <v>556.29999999999995</v>
      </c>
      <c r="K355" s="29">
        <f t="shared" si="61"/>
        <v>556.20000000000005</v>
      </c>
      <c r="L355" s="29">
        <f t="shared" si="61"/>
        <v>556.29999999999995</v>
      </c>
    </row>
    <row r="356" spans="1:12" ht="19.149999999999999" hidden="1" customHeight="1">
      <c r="A356" s="56"/>
      <c r="B356" s="49" t="s">
        <v>147</v>
      </c>
      <c r="C356" s="26">
        <v>988</v>
      </c>
      <c r="D356" s="56">
        <v>1202</v>
      </c>
      <c r="E356" s="56" t="s">
        <v>107</v>
      </c>
      <c r="F356" s="68">
        <v>244</v>
      </c>
      <c r="G356" s="26">
        <v>226</v>
      </c>
      <c r="H356" s="78">
        <f>I356+J356+K356+L356</f>
        <v>2225</v>
      </c>
      <c r="I356" s="31">
        <v>556.20000000000005</v>
      </c>
      <c r="J356" s="31">
        <v>556.29999999999995</v>
      </c>
      <c r="K356" s="31">
        <v>556.20000000000005</v>
      </c>
      <c r="L356" s="31">
        <v>556.29999999999995</v>
      </c>
    </row>
    <row r="357" spans="1:12" ht="19.899999999999999" customHeight="1">
      <c r="A357" s="56"/>
      <c r="B357" s="51" t="s">
        <v>26</v>
      </c>
      <c r="C357" s="32"/>
      <c r="D357" s="54"/>
      <c r="E357" s="54"/>
      <c r="F357" s="69"/>
      <c r="G357" s="32"/>
      <c r="H357" s="76">
        <f>H348+H342+H320+H304+H271+H259+H171+H156+H141+H17</f>
        <v>187013.8</v>
      </c>
      <c r="I357" s="20" t="e">
        <f>I16+#REF!</f>
        <v>#REF!</v>
      </c>
      <c r="J357" s="20" t="e">
        <f>J16+#REF!</f>
        <v>#REF!</v>
      </c>
      <c r="K357" s="20" t="e">
        <f>K16+#REF!</f>
        <v>#REF!</v>
      </c>
      <c r="L357" s="20" t="e">
        <f>L16+#REF!</f>
        <v>#REF!</v>
      </c>
    </row>
    <row r="358" spans="1:12" ht="12.75">
      <c r="B358" s="3"/>
      <c r="C358" s="3"/>
      <c r="G358" s="3"/>
      <c r="H358" s="82"/>
      <c r="I358" s="2"/>
      <c r="J358" s="2"/>
      <c r="K358" s="2"/>
      <c r="L358" s="2"/>
    </row>
    <row r="359" spans="1:12">
      <c r="C359" s="3"/>
      <c r="G359" s="3"/>
      <c r="H359" s="83"/>
      <c r="I359" s="2"/>
      <c r="J359" s="2"/>
      <c r="K359" s="2"/>
      <c r="L359" s="2"/>
    </row>
    <row r="360" spans="1:12">
      <c r="C360" s="3"/>
      <c r="G360" s="3"/>
      <c r="H360" s="84"/>
    </row>
    <row r="361" spans="1:12">
      <c r="C361" s="3"/>
      <c r="G361" s="3"/>
      <c r="H361" s="84"/>
    </row>
    <row r="362" spans="1:12">
      <c r="C362" s="3"/>
      <c r="G362" s="3"/>
      <c r="H362" s="84"/>
    </row>
    <row r="363" spans="1:12">
      <c r="C363" s="3"/>
      <c r="G363" s="3"/>
    </row>
    <row r="364" spans="1:12">
      <c r="C364" s="3"/>
      <c r="G364" s="3"/>
    </row>
    <row r="365" spans="1:12">
      <c r="C365" s="3"/>
      <c r="G365" s="3"/>
    </row>
    <row r="366" spans="1:12">
      <c r="C366" s="3"/>
      <c r="G366" s="3"/>
    </row>
    <row r="367" spans="1:12">
      <c r="C367" s="3"/>
      <c r="G367" s="3"/>
    </row>
    <row r="368" spans="1:12">
      <c r="C368" s="3"/>
      <c r="G368" s="3"/>
    </row>
    <row r="369" spans="3:7">
      <c r="C369" s="3"/>
      <c r="G369" s="3"/>
    </row>
    <row r="370" spans="3:7">
      <c r="C370" s="3"/>
      <c r="G370" s="3"/>
    </row>
    <row r="371" spans="3:7">
      <c r="C371" s="3"/>
      <c r="G371" s="3"/>
    </row>
    <row r="372" spans="3:7">
      <c r="C372" s="3"/>
      <c r="G372" s="3"/>
    </row>
    <row r="373" spans="3:7">
      <c r="C373" s="3"/>
      <c r="G373" s="3"/>
    </row>
    <row r="374" spans="3:7">
      <c r="C374" s="3"/>
      <c r="G374" s="3"/>
    </row>
    <row r="375" spans="3:7">
      <c r="C375" s="3"/>
      <c r="G375" s="3"/>
    </row>
    <row r="376" spans="3:7">
      <c r="C376" s="3"/>
      <c r="G376" s="3"/>
    </row>
    <row r="377" spans="3:7">
      <c r="C377" s="3"/>
      <c r="G377" s="3"/>
    </row>
    <row r="378" spans="3:7">
      <c r="C378" s="3"/>
      <c r="G378" s="3"/>
    </row>
    <row r="379" spans="3:7">
      <c r="C379" s="3"/>
      <c r="G379" s="3"/>
    </row>
    <row r="380" spans="3:7">
      <c r="C380" s="3"/>
      <c r="G380" s="3"/>
    </row>
    <row r="381" spans="3:7">
      <c r="C381" s="3"/>
      <c r="G381" s="3"/>
    </row>
    <row r="382" spans="3:7">
      <c r="C382" s="3"/>
      <c r="G382" s="3"/>
    </row>
    <row r="383" spans="3:7">
      <c r="C383" s="3"/>
      <c r="G383" s="3"/>
    </row>
    <row r="384" spans="3:7">
      <c r="C384" s="3"/>
      <c r="G384" s="3"/>
    </row>
    <row r="385" spans="3:7">
      <c r="C385" s="3"/>
      <c r="G385" s="3"/>
    </row>
    <row r="386" spans="3:7">
      <c r="C386" s="3"/>
      <c r="G386" s="3"/>
    </row>
    <row r="387" spans="3:7">
      <c r="C387" s="3"/>
      <c r="G387" s="3"/>
    </row>
    <row r="388" spans="3:7">
      <c r="C388" s="3"/>
      <c r="G388" s="3"/>
    </row>
    <row r="389" spans="3:7">
      <c r="C389" s="3"/>
      <c r="G389" s="3"/>
    </row>
    <row r="390" spans="3:7">
      <c r="C390" s="3"/>
      <c r="G390" s="3"/>
    </row>
    <row r="391" spans="3:7">
      <c r="C391" s="3"/>
      <c r="G391" s="3"/>
    </row>
    <row r="392" spans="3:7">
      <c r="C392" s="3"/>
      <c r="G392" s="3"/>
    </row>
    <row r="393" spans="3:7">
      <c r="C393" s="3"/>
      <c r="G393" s="3"/>
    </row>
    <row r="394" spans="3:7">
      <c r="C394" s="3"/>
      <c r="G394" s="3"/>
    </row>
    <row r="395" spans="3:7">
      <c r="C395" s="3"/>
      <c r="G395" s="3"/>
    </row>
    <row r="396" spans="3:7">
      <c r="C396" s="3"/>
      <c r="G396" s="3"/>
    </row>
    <row r="397" spans="3:7">
      <c r="C397" s="3"/>
      <c r="G397" s="3"/>
    </row>
    <row r="398" spans="3:7">
      <c r="C398" s="3"/>
      <c r="G398" s="3"/>
    </row>
    <row r="399" spans="3:7">
      <c r="C399" s="3"/>
      <c r="G399" s="3"/>
    </row>
    <row r="400" spans="3:7">
      <c r="C400" s="3"/>
      <c r="G400" s="3"/>
    </row>
    <row r="401" spans="3:7">
      <c r="C401" s="3"/>
      <c r="G401" s="3"/>
    </row>
    <row r="402" spans="3:7">
      <c r="C402" s="3"/>
      <c r="G402" s="3"/>
    </row>
    <row r="403" spans="3:7">
      <c r="C403" s="3"/>
      <c r="G403" s="3"/>
    </row>
    <row r="404" spans="3:7">
      <c r="C404" s="3"/>
      <c r="G404" s="3"/>
    </row>
    <row r="405" spans="3:7">
      <c r="C405" s="3"/>
      <c r="G405" s="3"/>
    </row>
    <row r="406" spans="3:7">
      <c r="C406" s="3"/>
      <c r="G406" s="3"/>
    </row>
    <row r="407" spans="3:7">
      <c r="C407" s="3"/>
      <c r="G407" s="3"/>
    </row>
    <row r="408" spans="3:7">
      <c r="C408" s="3"/>
      <c r="G408" s="3"/>
    </row>
    <row r="409" spans="3:7">
      <c r="C409" s="3"/>
      <c r="G409" s="3"/>
    </row>
    <row r="410" spans="3:7">
      <c r="C410" s="3"/>
      <c r="G410" s="3"/>
    </row>
    <row r="411" spans="3:7">
      <c r="C411" s="3"/>
      <c r="G411" s="3"/>
    </row>
    <row r="412" spans="3:7">
      <c r="C412" s="3"/>
      <c r="G412" s="3"/>
    </row>
    <row r="413" spans="3:7">
      <c r="C413" s="3"/>
      <c r="G413" s="3"/>
    </row>
    <row r="414" spans="3:7">
      <c r="C414" s="3"/>
      <c r="G414" s="3"/>
    </row>
    <row r="415" spans="3:7">
      <c r="C415" s="3"/>
      <c r="G415" s="3"/>
    </row>
    <row r="416" spans="3:7">
      <c r="C416" s="3"/>
      <c r="G416" s="3"/>
    </row>
    <row r="417" spans="3:7">
      <c r="C417" s="3"/>
      <c r="G417" s="3"/>
    </row>
    <row r="418" spans="3:7">
      <c r="C418" s="3"/>
      <c r="G418" s="3"/>
    </row>
    <row r="419" spans="3:7">
      <c r="C419" s="3"/>
      <c r="G419" s="3"/>
    </row>
    <row r="420" spans="3:7">
      <c r="C420" s="3"/>
      <c r="G420" s="3"/>
    </row>
    <row r="421" spans="3:7">
      <c r="C421" s="3"/>
      <c r="G421" s="3"/>
    </row>
    <row r="422" spans="3:7">
      <c r="C422" s="3"/>
      <c r="G422" s="3"/>
    </row>
    <row r="423" spans="3:7">
      <c r="C423" s="3"/>
      <c r="G423" s="3"/>
    </row>
    <row r="424" spans="3:7">
      <c r="C424" s="3"/>
      <c r="G424" s="3"/>
    </row>
    <row r="425" spans="3:7">
      <c r="C425" s="3"/>
      <c r="G425" s="3"/>
    </row>
    <row r="426" spans="3:7">
      <c r="C426" s="3"/>
      <c r="G426" s="3"/>
    </row>
    <row r="427" spans="3:7">
      <c r="C427" s="3"/>
      <c r="G427" s="3"/>
    </row>
    <row r="428" spans="3:7">
      <c r="C428" s="3"/>
      <c r="G428" s="3"/>
    </row>
    <row r="429" spans="3:7">
      <c r="C429" s="3"/>
      <c r="G429" s="3"/>
    </row>
    <row r="430" spans="3:7">
      <c r="C430" s="3"/>
      <c r="G430" s="3"/>
    </row>
    <row r="431" spans="3:7">
      <c r="C431" s="3"/>
      <c r="G431" s="3"/>
    </row>
    <row r="432" spans="3:7">
      <c r="C432" s="3"/>
      <c r="G432" s="3"/>
    </row>
    <row r="433" spans="3:7">
      <c r="C433" s="3"/>
      <c r="G433" s="3"/>
    </row>
    <row r="434" spans="3:7">
      <c r="C434" s="3"/>
      <c r="G434" s="3"/>
    </row>
    <row r="435" spans="3:7">
      <c r="C435" s="3"/>
      <c r="G435" s="3"/>
    </row>
    <row r="436" spans="3:7">
      <c r="C436" s="3"/>
      <c r="G436" s="3"/>
    </row>
    <row r="437" spans="3:7">
      <c r="C437" s="3"/>
      <c r="G437" s="3"/>
    </row>
    <row r="438" spans="3:7">
      <c r="C438" s="3"/>
      <c r="G438" s="3"/>
    </row>
    <row r="439" spans="3:7">
      <c r="C439" s="3"/>
      <c r="G439" s="3"/>
    </row>
    <row r="440" spans="3:7">
      <c r="C440" s="3"/>
      <c r="G440" s="3"/>
    </row>
    <row r="441" spans="3:7">
      <c r="C441" s="3"/>
      <c r="G441" s="3"/>
    </row>
    <row r="442" spans="3:7">
      <c r="C442" s="3"/>
      <c r="G442" s="3"/>
    </row>
    <row r="443" spans="3:7">
      <c r="C443" s="3"/>
      <c r="G443" s="3"/>
    </row>
    <row r="444" spans="3:7">
      <c r="C444" s="3"/>
      <c r="G444" s="3"/>
    </row>
    <row r="445" spans="3:7">
      <c r="C445" s="3"/>
      <c r="G445" s="3"/>
    </row>
    <row r="446" spans="3:7">
      <c r="C446" s="3"/>
      <c r="G446" s="3"/>
    </row>
    <row r="447" spans="3:7">
      <c r="C447" s="3"/>
      <c r="G447" s="3"/>
    </row>
    <row r="448" spans="3:7">
      <c r="C448" s="3"/>
      <c r="G448" s="3"/>
    </row>
    <row r="449" spans="3:7">
      <c r="C449" s="3"/>
      <c r="G449" s="3"/>
    </row>
    <row r="450" spans="3:7">
      <c r="C450" s="3"/>
      <c r="G450" s="3"/>
    </row>
    <row r="451" spans="3:7">
      <c r="C451" s="3"/>
      <c r="G451" s="3"/>
    </row>
    <row r="452" spans="3:7">
      <c r="C452" s="3"/>
      <c r="G452" s="3"/>
    </row>
    <row r="453" spans="3:7">
      <c r="C453" s="3"/>
      <c r="G453" s="3"/>
    </row>
    <row r="454" spans="3:7">
      <c r="C454" s="3"/>
      <c r="G454" s="3"/>
    </row>
    <row r="455" spans="3:7">
      <c r="C455" s="3"/>
      <c r="G455" s="3"/>
    </row>
    <row r="456" spans="3:7">
      <c r="C456" s="3"/>
      <c r="G456" s="3"/>
    </row>
    <row r="457" spans="3:7">
      <c r="C457" s="3"/>
      <c r="G457" s="3"/>
    </row>
    <row r="458" spans="3:7">
      <c r="C458" s="3"/>
      <c r="G458" s="3"/>
    </row>
    <row r="459" spans="3:7">
      <c r="C459" s="3"/>
      <c r="G459" s="3"/>
    </row>
    <row r="460" spans="3:7">
      <c r="C460" s="3"/>
      <c r="G460" s="3"/>
    </row>
    <row r="461" spans="3:7">
      <c r="C461" s="3"/>
      <c r="G461" s="3"/>
    </row>
    <row r="462" spans="3:7">
      <c r="C462" s="3"/>
      <c r="G462" s="3"/>
    </row>
    <row r="463" spans="3:7">
      <c r="C463" s="3"/>
      <c r="G463" s="3"/>
    </row>
    <row r="464" spans="3:7">
      <c r="C464" s="3"/>
      <c r="G464" s="3"/>
    </row>
    <row r="465" spans="3:7">
      <c r="C465" s="3"/>
      <c r="G465" s="3"/>
    </row>
    <row r="466" spans="3:7">
      <c r="C466" s="3"/>
      <c r="G466" s="3"/>
    </row>
    <row r="467" spans="3:7">
      <c r="C467" s="3"/>
      <c r="G467" s="3"/>
    </row>
    <row r="468" spans="3:7">
      <c r="C468" s="3"/>
      <c r="G468" s="3"/>
    </row>
    <row r="469" spans="3:7">
      <c r="C469" s="3"/>
      <c r="G469" s="3"/>
    </row>
    <row r="470" spans="3:7">
      <c r="C470" s="3"/>
      <c r="G470" s="3"/>
    </row>
    <row r="471" spans="3:7">
      <c r="C471" s="3"/>
      <c r="G471" s="3"/>
    </row>
    <row r="472" spans="3:7">
      <c r="C472" s="3"/>
      <c r="G472" s="3"/>
    </row>
    <row r="473" spans="3:7">
      <c r="C473" s="3"/>
      <c r="G473" s="3"/>
    </row>
    <row r="474" spans="3:7">
      <c r="C474" s="3"/>
      <c r="G474" s="3"/>
    </row>
    <row r="475" spans="3:7">
      <c r="C475" s="3"/>
      <c r="G475" s="3"/>
    </row>
    <row r="476" spans="3:7">
      <c r="C476" s="3"/>
      <c r="G476" s="3"/>
    </row>
    <row r="477" spans="3:7">
      <c r="C477" s="3"/>
      <c r="G477" s="3"/>
    </row>
    <row r="478" spans="3:7">
      <c r="C478" s="3"/>
      <c r="G478" s="3"/>
    </row>
    <row r="479" spans="3:7">
      <c r="C479" s="3"/>
      <c r="G479" s="3"/>
    </row>
    <row r="480" spans="3:7">
      <c r="C480" s="3"/>
      <c r="G480" s="3"/>
    </row>
    <row r="481" spans="3:7">
      <c r="C481" s="3"/>
      <c r="G481" s="3"/>
    </row>
    <row r="482" spans="3:7">
      <c r="C482" s="3"/>
      <c r="G482" s="3"/>
    </row>
    <row r="483" spans="3:7">
      <c r="C483" s="3"/>
      <c r="G483" s="3"/>
    </row>
    <row r="484" spans="3:7">
      <c r="C484" s="3"/>
      <c r="G484" s="3"/>
    </row>
    <row r="485" spans="3:7">
      <c r="C485" s="3"/>
      <c r="G485" s="3"/>
    </row>
    <row r="486" spans="3:7">
      <c r="C486" s="3"/>
      <c r="G486" s="3"/>
    </row>
    <row r="487" spans="3:7">
      <c r="C487" s="3"/>
      <c r="G487" s="3"/>
    </row>
    <row r="488" spans="3:7">
      <c r="C488" s="3"/>
      <c r="G488" s="3"/>
    </row>
    <row r="489" spans="3:7">
      <c r="C489" s="3"/>
      <c r="G489" s="3"/>
    </row>
    <row r="490" spans="3:7">
      <c r="C490" s="3"/>
      <c r="G490" s="3"/>
    </row>
    <row r="491" spans="3:7">
      <c r="C491" s="3"/>
      <c r="G491" s="3"/>
    </row>
    <row r="492" spans="3:7">
      <c r="C492" s="3"/>
      <c r="G492" s="3"/>
    </row>
    <row r="493" spans="3:7">
      <c r="C493" s="3"/>
      <c r="G493" s="3"/>
    </row>
    <row r="494" spans="3:7">
      <c r="C494" s="3"/>
      <c r="G494" s="3"/>
    </row>
    <row r="495" spans="3:7">
      <c r="C495" s="3"/>
      <c r="G495" s="3"/>
    </row>
    <row r="496" spans="3:7">
      <c r="C496" s="3"/>
      <c r="G496" s="3"/>
    </row>
    <row r="497" spans="3:7">
      <c r="C497" s="3"/>
      <c r="G497" s="3"/>
    </row>
    <row r="498" spans="3:7">
      <c r="C498" s="3"/>
      <c r="G498" s="3"/>
    </row>
    <row r="499" spans="3:7">
      <c r="C499" s="3"/>
      <c r="G499" s="3"/>
    </row>
    <row r="500" spans="3:7">
      <c r="C500" s="3"/>
      <c r="G500" s="3"/>
    </row>
    <row r="501" spans="3:7">
      <c r="C501" s="3"/>
      <c r="G501" s="3"/>
    </row>
    <row r="502" spans="3:7">
      <c r="C502" s="3"/>
      <c r="G502" s="3"/>
    </row>
    <row r="503" spans="3:7">
      <c r="C503" s="3"/>
      <c r="G503" s="3"/>
    </row>
    <row r="504" spans="3:7">
      <c r="C504" s="3"/>
      <c r="G504" s="3"/>
    </row>
    <row r="505" spans="3:7">
      <c r="C505" s="3"/>
      <c r="G505" s="3"/>
    </row>
    <row r="506" spans="3:7">
      <c r="C506" s="3"/>
      <c r="G506" s="3"/>
    </row>
    <row r="507" spans="3:7">
      <c r="C507" s="3"/>
      <c r="G507" s="3"/>
    </row>
    <row r="508" spans="3:7">
      <c r="C508" s="3"/>
      <c r="G508" s="3"/>
    </row>
    <row r="509" spans="3:7">
      <c r="C509" s="3"/>
      <c r="G509" s="3"/>
    </row>
    <row r="510" spans="3:7">
      <c r="C510" s="3"/>
      <c r="G510" s="3"/>
    </row>
    <row r="511" spans="3:7">
      <c r="C511" s="3"/>
      <c r="G511" s="3"/>
    </row>
    <row r="512" spans="3:7">
      <c r="C512" s="3"/>
      <c r="G512" s="3"/>
    </row>
    <row r="513" spans="3:7">
      <c r="C513" s="3"/>
      <c r="G513" s="3"/>
    </row>
    <row r="514" spans="3:7">
      <c r="C514" s="3"/>
      <c r="G514" s="3"/>
    </row>
    <row r="515" spans="3:7">
      <c r="C515" s="3"/>
      <c r="G515" s="3"/>
    </row>
    <row r="516" spans="3:7">
      <c r="C516" s="3"/>
      <c r="G516" s="3"/>
    </row>
    <row r="517" spans="3:7">
      <c r="C517" s="3"/>
      <c r="G517" s="3"/>
    </row>
    <row r="518" spans="3:7">
      <c r="C518" s="3"/>
      <c r="G518" s="3"/>
    </row>
    <row r="519" spans="3:7">
      <c r="C519" s="3"/>
      <c r="G519" s="3"/>
    </row>
    <row r="520" spans="3:7">
      <c r="C520" s="3"/>
      <c r="G520" s="3"/>
    </row>
    <row r="521" spans="3:7">
      <c r="C521" s="3"/>
      <c r="G521" s="3"/>
    </row>
    <row r="522" spans="3:7">
      <c r="C522" s="3"/>
      <c r="G522" s="3"/>
    </row>
    <row r="523" spans="3:7">
      <c r="C523" s="3"/>
      <c r="G523" s="3"/>
    </row>
    <row r="524" spans="3:7">
      <c r="C524" s="3"/>
      <c r="G524" s="3"/>
    </row>
    <row r="525" spans="3:7">
      <c r="C525" s="3"/>
      <c r="G525" s="3"/>
    </row>
    <row r="526" spans="3:7">
      <c r="C526" s="3"/>
      <c r="G526" s="3"/>
    </row>
    <row r="527" spans="3:7">
      <c r="C527" s="3"/>
      <c r="G527" s="3"/>
    </row>
    <row r="528" spans="3:7">
      <c r="C528" s="3"/>
      <c r="G528" s="3"/>
    </row>
    <row r="529" spans="3:7">
      <c r="C529" s="3"/>
      <c r="G529" s="3"/>
    </row>
    <row r="530" spans="3:7">
      <c r="C530" s="3"/>
      <c r="G530" s="3"/>
    </row>
    <row r="531" spans="3:7">
      <c r="C531" s="3"/>
      <c r="G531" s="3"/>
    </row>
    <row r="532" spans="3:7">
      <c r="C532" s="3"/>
      <c r="G532" s="3"/>
    </row>
    <row r="533" spans="3:7">
      <c r="C533" s="3"/>
      <c r="G533" s="3"/>
    </row>
    <row r="534" spans="3:7">
      <c r="C534" s="3"/>
      <c r="G534" s="3"/>
    </row>
    <row r="535" spans="3:7">
      <c r="C535" s="3"/>
      <c r="G535" s="3"/>
    </row>
    <row r="536" spans="3:7">
      <c r="C536" s="3"/>
      <c r="G536" s="3"/>
    </row>
    <row r="537" spans="3:7">
      <c r="C537" s="3"/>
      <c r="G537" s="3"/>
    </row>
    <row r="538" spans="3:7">
      <c r="C538" s="3"/>
      <c r="G538" s="3"/>
    </row>
    <row r="539" spans="3:7">
      <c r="C539" s="3"/>
      <c r="G539" s="3"/>
    </row>
    <row r="540" spans="3:7">
      <c r="C540" s="3"/>
      <c r="G540" s="3"/>
    </row>
    <row r="541" spans="3:7">
      <c r="C541" s="3"/>
      <c r="G541" s="3"/>
    </row>
    <row r="542" spans="3:7">
      <c r="C542" s="3"/>
      <c r="G542" s="3"/>
    </row>
    <row r="543" spans="3:7">
      <c r="C543" s="3"/>
      <c r="G543" s="3"/>
    </row>
    <row r="544" spans="3:7">
      <c r="C544" s="3"/>
      <c r="G544" s="3"/>
    </row>
    <row r="545" spans="3:7">
      <c r="C545" s="3"/>
      <c r="G545" s="3"/>
    </row>
    <row r="546" spans="3:7">
      <c r="C546" s="3"/>
      <c r="G546" s="3"/>
    </row>
    <row r="547" spans="3:7">
      <c r="C547" s="3"/>
      <c r="G547" s="3"/>
    </row>
    <row r="548" spans="3:7">
      <c r="C548" s="3"/>
      <c r="G548" s="3"/>
    </row>
    <row r="549" spans="3:7">
      <c r="C549" s="3"/>
      <c r="G549" s="3"/>
    </row>
    <row r="550" spans="3:7">
      <c r="C550" s="3"/>
      <c r="G550" s="3"/>
    </row>
    <row r="551" spans="3:7">
      <c r="C551" s="3"/>
      <c r="G551" s="3"/>
    </row>
    <row r="552" spans="3:7">
      <c r="C552" s="3"/>
      <c r="G552" s="3"/>
    </row>
    <row r="553" spans="3:7">
      <c r="C553" s="3"/>
      <c r="G553" s="3"/>
    </row>
    <row r="554" spans="3:7">
      <c r="C554" s="3"/>
      <c r="G554" s="3"/>
    </row>
    <row r="555" spans="3:7">
      <c r="C555" s="3"/>
      <c r="G555" s="3"/>
    </row>
    <row r="556" spans="3:7">
      <c r="C556" s="3"/>
      <c r="G556" s="3"/>
    </row>
    <row r="557" spans="3:7">
      <c r="C557" s="3"/>
      <c r="G557" s="3"/>
    </row>
    <row r="558" spans="3:7">
      <c r="C558" s="3"/>
      <c r="G558" s="3"/>
    </row>
    <row r="559" spans="3:7">
      <c r="C559" s="3"/>
      <c r="G559" s="3"/>
    </row>
    <row r="560" spans="3:7">
      <c r="C560" s="3"/>
      <c r="G560" s="3"/>
    </row>
    <row r="561" spans="3:7">
      <c r="C561" s="3"/>
      <c r="G561" s="3"/>
    </row>
    <row r="562" spans="3:7">
      <c r="C562" s="3"/>
      <c r="G562" s="3"/>
    </row>
    <row r="563" spans="3:7">
      <c r="C563" s="3"/>
      <c r="G563" s="3"/>
    </row>
    <row r="564" spans="3:7">
      <c r="C564" s="3"/>
      <c r="G564" s="3"/>
    </row>
    <row r="565" spans="3:7">
      <c r="C565" s="3"/>
      <c r="G565" s="3"/>
    </row>
    <row r="566" spans="3:7">
      <c r="C566" s="3"/>
      <c r="G566" s="3"/>
    </row>
    <row r="567" spans="3:7">
      <c r="C567" s="3"/>
      <c r="G567" s="3"/>
    </row>
    <row r="568" spans="3:7">
      <c r="C568" s="3"/>
      <c r="G568" s="3"/>
    </row>
    <row r="569" spans="3:7">
      <c r="C569" s="3"/>
      <c r="G569" s="3"/>
    </row>
    <row r="570" spans="3:7">
      <c r="C570" s="3"/>
      <c r="G570" s="3"/>
    </row>
    <row r="571" spans="3:7">
      <c r="C571" s="3"/>
      <c r="G571" s="3"/>
    </row>
    <row r="572" spans="3:7">
      <c r="C572" s="3"/>
      <c r="G572" s="3"/>
    </row>
    <row r="573" spans="3:7">
      <c r="C573" s="3"/>
      <c r="G573" s="3"/>
    </row>
    <row r="574" spans="3:7">
      <c r="C574" s="3"/>
      <c r="G574" s="3"/>
    </row>
    <row r="575" spans="3:7">
      <c r="C575" s="3"/>
      <c r="G575" s="3"/>
    </row>
    <row r="576" spans="3:7">
      <c r="C576" s="3"/>
      <c r="G576" s="3"/>
    </row>
    <row r="577" spans="3:7">
      <c r="C577" s="3"/>
      <c r="G577" s="3"/>
    </row>
    <row r="578" spans="3:7">
      <c r="C578" s="3"/>
      <c r="G578" s="3"/>
    </row>
    <row r="579" spans="3:7">
      <c r="C579" s="3"/>
      <c r="G579" s="3"/>
    </row>
    <row r="580" spans="3:7">
      <c r="C580" s="3"/>
      <c r="G580" s="3"/>
    </row>
    <row r="581" spans="3:7">
      <c r="C581" s="3"/>
      <c r="G581" s="3"/>
    </row>
    <row r="582" spans="3:7">
      <c r="C582" s="3"/>
      <c r="G582" s="3"/>
    </row>
    <row r="583" spans="3:7">
      <c r="C583" s="3"/>
      <c r="G583" s="3"/>
    </row>
    <row r="584" spans="3:7">
      <c r="C584" s="3"/>
      <c r="G584" s="3"/>
    </row>
    <row r="585" spans="3:7">
      <c r="C585" s="3"/>
      <c r="G585" s="3"/>
    </row>
    <row r="586" spans="3:7">
      <c r="C586" s="3"/>
      <c r="G586" s="3"/>
    </row>
    <row r="587" spans="3:7">
      <c r="C587" s="3"/>
      <c r="G587" s="3"/>
    </row>
    <row r="588" spans="3:7">
      <c r="C588" s="3"/>
      <c r="G588" s="3"/>
    </row>
    <row r="589" spans="3:7">
      <c r="C589" s="3"/>
      <c r="G589" s="3"/>
    </row>
    <row r="590" spans="3:7">
      <c r="C590" s="3"/>
      <c r="G590" s="3"/>
    </row>
    <row r="591" spans="3:7">
      <c r="C591" s="3"/>
      <c r="G591" s="3"/>
    </row>
    <row r="592" spans="3:7">
      <c r="C592" s="3"/>
      <c r="G592" s="3"/>
    </row>
    <row r="593" spans="3:7">
      <c r="C593" s="3"/>
      <c r="G593" s="3"/>
    </row>
    <row r="594" spans="3:7">
      <c r="C594" s="3"/>
      <c r="G594" s="3"/>
    </row>
    <row r="595" spans="3:7">
      <c r="C595" s="3"/>
      <c r="G595" s="3"/>
    </row>
    <row r="596" spans="3:7">
      <c r="C596" s="3"/>
      <c r="G596" s="3"/>
    </row>
    <row r="597" spans="3:7">
      <c r="C597" s="3"/>
      <c r="G597" s="3"/>
    </row>
    <row r="598" spans="3:7">
      <c r="C598" s="3"/>
      <c r="G598" s="3"/>
    </row>
    <row r="599" spans="3:7">
      <c r="C599" s="3"/>
      <c r="G599" s="3"/>
    </row>
    <row r="600" spans="3:7">
      <c r="C600" s="3"/>
      <c r="G600" s="3"/>
    </row>
    <row r="601" spans="3:7">
      <c r="C601" s="3"/>
      <c r="G601" s="3"/>
    </row>
    <row r="602" spans="3:7">
      <c r="C602" s="3"/>
      <c r="G602" s="3"/>
    </row>
    <row r="603" spans="3:7">
      <c r="C603" s="3"/>
      <c r="G603" s="3"/>
    </row>
    <row r="604" spans="3:7">
      <c r="C604" s="3"/>
      <c r="G604" s="3"/>
    </row>
    <row r="605" spans="3:7">
      <c r="C605" s="3"/>
      <c r="G605" s="3"/>
    </row>
    <row r="606" spans="3:7">
      <c r="C606" s="3"/>
      <c r="G606" s="3"/>
    </row>
    <row r="607" spans="3:7">
      <c r="C607" s="3"/>
      <c r="G607" s="3"/>
    </row>
    <row r="608" spans="3:7">
      <c r="C608" s="3"/>
      <c r="G608" s="3"/>
    </row>
    <row r="609" spans="3:7">
      <c r="C609" s="3"/>
      <c r="G609" s="3"/>
    </row>
    <row r="610" spans="3:7">
      <c r="C610" s="3"/>
      <c r="G610" s="3"/>
    </row>
    <row r="611" spans="3:7">
      <c r="C611" s="3"/>
      <c r="G611" s="3"/>
    </row>
    <row r="612" spans="3:7">
      <c r="C612" s="3"/>
      <c r="G612" s="3"/>
    </row>
    <row r="613" spans="3:7">
      <c r="C613" s="3"/>
      <c r="G613" s="3"/>
    </row>
    <row r="614" spans="3:7">
      <c r="C614" s="3"/>
      <c r="G614" s="3"/>
    </row>
    <row r="615" spans="3:7">
      <c r="C615" s="3"/>
      <c r="G615" s="3"/>
    </row>
    <row r="616" spans="3:7">
      <c r="C616" s="3"/>
      <c r="G616" s="3"/>
    </row>
    <row r="617" spans="3:7">
      <c r="C617" s="3"/>
      <c r="G617" s="3"/>
    </row>
    <row r="618" spans="3:7">
      <c r="C618" s="3"/>
      <c r="G618" s="3"/>
    </row>
    <row r="619" spans="3:7">
      <c r="C619" s="3"/>
      <c r="G619" s="3"/>
    </row>
    <row r="620" spans="3:7">
      <c r="C620" s="3"/>
      <c r="G620" s="3"/>
    </row>
    <row r="621" spans="3:7">
      <c r="C621" s="3"/>
      <c r="G621" s="3"/>
    </row>
    <row r="622" spans="3:7">
      <c r="C622" s="3"/>
      <c r="G622" s="3"/>
    </row>
    <row r="623" spans="3:7">
      <c r="C623" s="3"/>
      <c r="G623" s="3"/>
    </row>
    <row r="624" spans="3:7">
      <c r="C624" s="3"/>
      <c r="G624" s="3"/>
    </row>
    <row r="625" spans="3:7">
      <c r="C625" s="3"/>
      <c r="G625" s="3"/>
    </row>
    <row r="626" spans="3:7">
      <c r="C626" s="3"/>
      <c r="G626" s="3"/>
    </row>
    <row r="627" spans="3:7">
      <c r="C627" s="3"/>
      <c r="G627" s="3"/>
    </row>
    <row r="628" spans="3:7">
      <c r="C628" s="3"/>
      <c r="G628" s="3"/>
    </row>
    <row r="629" spans="3:7">
      <c r="C629" s="3"/>
      <c r="G629" s="3"/>
    </row>
    <row r="630" spans="3:7">
      <c r="C630" s="3"/>
      <c r="G630" s="3"/>
    </row>
    <row r="631" spans="3:7">
      <c r="C631" s="3"/>
      <c r="G631" s="3"/>
    </row>
    <row r="632" spans="3:7">
      <c r="C632" s="3"/>
      <c r="G632" s="3"/>
    </row>
    <row r="633" spans="3:7">
      <c r="C633" s="3"/>
      <c r="G633" s="3"/>
    </row>
    <row r="634" spans="3:7">
      <c r="C634" s="3"/>
      <c r="G634" s="3"/>
    </row>
    <row r="635" spans="3:7">
      <c r="C635" s="3"/>
      <c r="G635" s="3"/>
    </row>
    <row r="636" spans="3:7">
      <c r="C636" s="3"/>
      <c r="G636" s="3"/>
    </row>
    <row r="637" spans="3:7">
      <c r="C637" s="3"/>
      <c r="G637" s="3"/>
    </row>
    <row r="638" spans="3:7">
      <c r="C638" s="3"/>
      <c r="G638" s="3"/>
    </row>
    <row r="639" spans="3:7">
      <c r="C639" s="3"/>
      <c r="G639" s="3"/>
    </row>
    <row r="640" spans="3:7">
      <c r="C640" s="3"/>
      <c r="G640" s="3"/>
    </row>
    <row r="641" spans="3:7">
      <c r="C641" s="3"/>
      <c r="G641" s="3"/>
    </row>
    <row r="642" spans="3:7">
      <c r="C642" s="3"/>
      <c r="G642" s="3"/>
    </row>
    <row r="643" spans="3:7">
      <c r="C643" s="3"/>
      <c r="G643" s="3"/>
    </row>
    <row r="644" spans="3:7">
      <c r="C644" s="3"/>
      <c r="G644" s="3"/>
    </row>
    <row r="645" spans="3:7">
      <c r="C645" s="3"/>
      <c r="G645" s="3"/>
    </row>
    <row r="646" spans="3:7">
      <c r="C646" s="3"/>
      <c r="G646" s="3"/>
    </row>
    <row r="647" spans="3:7">
      <c r="C647" s="3"/>
      <c r="G647" s="3"/>
    </row>
    <row r="648" spans="3:7">
      <c r="C648" s="3"/>
      <c r="G648" s="3"/>
    </row>
    <row r="649" spans="3:7">
      <c r="C649" s="3"/>
      <c r="G649" s="3"/>
    </row>
    <row r="650" spans="3:7">
      <c r="C650" s="3"/>
      <c r="G650" s="3"/>
    </row>
    <row r="651" spans="3:7">
      <c r="C651" s="3"/>
      <c r="G651" s="3"/>
    </row>
    <row r="652" spans="3:7">
      <c r="C652" s="3"/>
      <c r="G652" s="3"/>
    </row>
    <row r="653" spans="3:7">
      <c r="C653" s="3"/>
      <c r="G653" s="3"/>
    </row>
    <row r="654" spans="3:7">
      <c r="C654" s="3"/>
      <c r="G654" s="3"/>
    </row>
    <row r="655" spans="3:7">
      <c r="C655" s="3"/>
      <c r="G655" s="3"/>
    </row>
    <row r="656" spans="3:7">
      <c r="C656" s="3"/>
      <c r="G656" s="3"/>
    </row>
    <row r="657" spans="3:7">
      <c r="C657" s="3"/>
      <c r="G657" s="3"/>
    </row>
    <row r="658" spans="3:7">
      <c r="C658" s="3"/>
      <c r="G658" s="3"/>
    </row>
    <row r="659" spans="3:7">
      <c r="C659" s="3"/>
      <c r="G659" s="3"/>
    </row>
    <row r="660" spans="3:7">
      <c r="C660" s="3"/>
      <c r="G660" s="3"/>
    </row>
    <row r="661" spans="3:7">
      <c r="C661" s="3"/>
      <c r="G661" s="3"/>
    </row>
    <row r="662" spans="3:7">
      <c r="C662" s="3"/>
      <c r="G662" s="3"/>
    </row>
    <row r="663" spans="3:7">
      <c r="C663" s="3"/>
      <c r="G663" s="3"/>
    </row>
    <row r="664" spans="3:7">
      <c r="C664" s="3"/>
      <c r="G664" s="3"/>
    </row>
    <row r="665" spans="3:7">
      <c r="C665" s="3"/>
      <c r="G665" s="3"/>
    </row>
    <row r="666" spans="3:7">
      <c r="C666" s="3"/>
      <c r="G666" s="3"/>
    </row>
    <row r="667" spans="3:7">
      <c r="C667" s="3"/>
      <c r="G667" s="3"/>
    </row>
    <row r="668" spans="3:7">
      <c r="C668" s="3"/>
      <c r="G668" s="3"/>
    </row>
    <row r="669" spans="3:7">
      <c r="C669" s="3"/>
      <c r="G669" s="3"/>
    </row>
    <row r="670" spans="3:7">
      <c r="C670" s="3"/>
      <c r="G670" s="3"/>
    </row>
    <row r="671" spans="3:7">
      <c r="C671" s="3"/>
      <c r="G671" s="3"/>
    </row>
    <row r="672" spans="3:7">
      <c r="C672" s="3"/>
      <c r="G672" s="3"/>
    </row>
    <row r="673" spans="3:7">
      <c r="C673" s="3"/>
      <c r="G673" s="3"/>
    </row>
    <row r="674" spans="3:7">
      <c r="C674" s="3"/>
      <c r="G674" s="3"/>
    </row>
    <row r="675" spans="3:7">
      <c r="C675" s="3"/>
      <c r="G675" s="3"/>
    </row>
    <row r="676" spans="3:7">
      <c r="C676" s="3"/>
      <c r="G676" s="3"/>
    </row>
    <row r="677" spans="3:7">
      <c r="C677" s="3"/>
      <c r="G677" s="3"/>
    </row>
    <row r="678" spans="3:7">
      <c r="C678" s="3"/>
      <c r="G678" s="3"/>
    </row>
    <row r="679" spans="3:7">
      <c r="C679" s="3"/>
      <c r="G679" s="3"/>
    </row>
    <row r="680" spans="3:7">
      <c r="C680" s="3"/>
      <c r="G680" s="3"/>
    </row>
    <row r="681" spans="3:7">
      <c r="C681" s="3"/>
      <c r="G681" s="3"/>
    </row>
    <row r="682" spans="3:7">
      <c r="C682" s="3"/>
      <c r="G682" s="3"/>
    </row>
    <row r="683" spans="3:7">
      <c r="C683" s="3"/>
      <c r="G683" s="3"/>
    </row>
    <row r="684" spans="3:7">
      <c r="C684" s="3"/>
      <c r="G684" s="3"/>
    </row>
    <row r="685" spans="3:7">
      <c r="C685" s="3"/>
      <c r="G685" s="3"/>
    </row>
    <row r="686" spans="3:7">
      <c r="C686" s="3"/>
      <c r="G686" s="3"/>
    </row>
    <row r="687" spans="3:7">
      <c r="C687" s="3"/>
      <c r="G687" s="3"/>
    </row>
    <row r="688" spans="3:7">
      <c r="C688" s="3"/>
      <c r="G688" s="3"/>
    </row>
    <row r="689" spans="3:7">
      <c r="C689" s="3"/>
      <c r="G689" s="3"/>
    </row>
    <row r="690" spans="3:7">
      <c r="C690" s="3"/>
      <c r="G690" s="3"/>
    </row>
    <row r="691" spans="3:7">
      <c r="C691" s="3"/>
      <c r="G691" s="3"/>
    </row>
    <row r="692" spans="3:7">
      <c r="C692" s="3"/>
      <c r="G692" s="3"/>
    </row>
    <row r="693" spans="3:7">
      <c r="C693" s="3"/>
      <c r="G693" s="3"/>
    </row>
    <row r="694" spans="3:7">
      <c r="C694" s="3"/>
      <c r="G694" s="3"/>
    </row>
    <row r="695" spans="3:7">
      <c r="C695" s="3"/>
      <c r="G695" s="3"/>
    </row>
    <row r="696" spans="3:7">
      <c r="C696" s="3"/>
      <c r="G696" s="3"/>
    </row>
    <row r="697" spans="3:7">
      <c r="C697" s="3"/>
      <c r="G697" s="3"/>
    </row>
    <row r="698" spans="3:7">
      <c r="C698" s="3"/>
      <c r="G698" s="3"/>
    </row>
    <row r="699" spans="3:7">
      <c r="C699" s="3"/>
      <c r="G699" s="3"/>
    </row>
    <row r="700" spans="3:7">
      <c r="C700" s="3"/>
      <c r="G700" s="3"/>
    </row>
    <row r="701" spans="3:7">
      <c r="C701" s="3"/>
      <c r="G701" s="3"/>
    </row>
    <row r="702" spans="3:7">
      <c r="C702" s="3"/>
      <c r="G702" s="3"/>
    </row>
    <row r="703" spans="3:7">
      <c r="C703" s="3"/>
      <c r="G703" s="3"/>
    </row>
    <row r="704" spans="3:7">
      <c r="C704" s="3"/>
      <c r="G704" s="3"/>
    </row>
    <row r="705" spans="3:7">
      <c r="C705" s="3"/>
      <c r="G705" s="3"/>
    </row>
    <row r="706" spans="3:7">
      <c r="C706" s="3"/>
      <c r="G706" s="3"/>
    </row>
    <row r="707" spans="3:7">
      <c r="C707" s="3"/>
      <c r="G707" s="3"/>
    </row>
    <row r="708" spans="3:7">
      <c r="C708" s="3"/>
      <c r="G708" s="3"/>
    </row>
    <row r="709" spans="3:7">
      <c r="C709" s="3"/>
      <c r="G709" s="3"/>
    </row>
    <row r="710" spans="3:7">
      <c r="C710" s="3"/>
      <c r="G710" s="3"/>
    </row>
    <row r="711" spans="3:7">
      <c r="C711" s="3"/>
      <c r="G711" s="3"/>
    </row>
    <row r="712" spans="3:7">
      <c r="C712" s="3"/>
      <c r="G712" s="3"/>
    </row>
    <row r="713" spans="3:7">
      <c r="C713" s="3"/>
      <c r="G713" s="3"/>
    </row>
    <row r="714" spans="3:7">
      <c r="C714" s="3"/>
      <c r="G714" s="3"/>
    </row>
    <row r="715" spans="3:7">
      <c r="C715" s="3"/>
      <c r="G715" s="3"/>
    </row>
    <row r="716" spans="3:7">
      <c r="C716" s="3"/>
      <c r="G716" s="3"/>
    </row>
    <row r="717" spans="3:7">
      <c r="C717" s="3"/>
      <c r="G717" s="3"/>
    </row>
    <row r="718" spans="3:7">
      <c r="C718" s="3"/>
      <c r="G718" s="3"/>
    </row>
    <row r="719" spans="3:7">
      <c r="C719" s="3"/>
      <c r="G719" s="3"/>
    </row>
    <row r="720" spans="3:7">
      <c r="C720" s="3"/>
      <c r="G720" s="3"/>
    </row>
    <row r="721" spans="3:7">
      <c r="C721" s="3"/>
      <c r="G721" s="3"/>
    </row>
    <row r="722" spans="3:7">
      <c r="C722" s="3"/>
      <c r="G722" s="3"/>
    </row>
    <row r="723" spans="3:7">
      <c r="C723" s="3"/>
      <c r="G723" s="3"/>
    </row>
    <row r="724" spans="3:7">
      <c r="C724" s="3"/>
      <c r="G724" s="3"/>
    </row>
    <row r="725" spans="3:7">
      <c r="C725" s="3"/>
      <c r="G725" s="3"/>
    </row>
    <row r="726" spans="3:7">
      <c r="C726" s="3"/>
      <c r="G726" s="3"/>
    </row>
    <row r="727" spans="3:7">
      <c r="C727" s="3"/>
      <c r="G727" s="3"/>
    </row>
    <row r="728" spans="3:7">
      <c r="C728" s="3"/>
      <c r="G728" s="3"/>
    </row>
    <row r="729" spans="3:7">
      <c r="C729" s="3"/>
      <c r="G729" s="3"/>
    </row>
    <row r="730" spans="3:7">
      <c r="C730" s="3"/>
      <c r="G730" s="3"/>
    </row>
    <row r="731" spans="3:7">
      <c r="C731" s="3"/>
      <c r="G731" s="3"/>
    </row>
    <row r="732" spans="3:7">
      <c r="C732" s="3"/>
      <c r="G732" s="3"/>
    </row>
    <row r="733" spans="3:7">
      <c r="C733" s="3"/>
      <c r="G733" s="3"/>
    </row>
    <row r="734" spans="3:7">
      <c r="C734" s="3"/>
      <c r="G734" s="3"/>
    </row>
    <row r="735" spans="3:7">
      <c r="C735" s="3"/>
      <c r="G735" s="3"/>
    </row>
    <row r="736" spans="3:7">
      <c r="C736" s="3"/>
      <c r="G736" s="3"/>
    </row>
    <row r="737" spans="3:7">
      <c r="C737" s="3"/>
      <c r="G737" s="3"/>
    </row>
    <row r="738" spans="3:7">
      <c r="C738" s="3"/>
      <c r="G738" s="3"/>
    </row>
    <row r="739" spans="3:7">
      <c r="C739" s="3"/>
      <c r="G739" s="3"/>
    </row>
    <row r="740" spans="3:7">
      <c r="C740" s="3"/>
      <c r="G740" s="3"/>
    </row>
    <row r="741" spans="3:7">
      <c r="C741" s="3"/>
      <c r="G741" s="3"/>
    </row>
    <row r="742" spans="3:7">
      <c r="C742" s="3"/>
      <c r="G742" s="3"/>
    </row>
    <row r="743" spans="3:7">
      <c r="C743" s="3"/>
      <c r="G743" s="3"/>
    </row>
    <row r="744" spans="3:7">
      <c r="C744" s="3"/>
      <c r="G744" s="3"/>
    </row>
    <row r="745" spans="3:7">
      <c r="C745" s="3"/>
      <c r="G745" s="3"/>
    </row>
    <row r="746" spans="3:7">
      <c r="C746" s="3"/>
      <c r="G746" s="3"/>
    </row>
    <row r="747" spans="3:7">
      <c r="C747" s="3"/>
      <c r="G747" s="3"/>
    </row>
    <row r="748" spans="3:7">
      <c r="C748" s="3"/>
      <c r="G748" s="3"/>
    </row>
    <row r="749" spans="3:7">
      <c r="C749" s="3"/>
      <c r="G749" s="3"/>
    </row>
    <row r="750" spans="3:7">
      <c r="C750" s="3"/>
      <c r="G750" s="3"/>
    </row>
    <row r="751" spans="3:7">
      <c r="C751" s="3"/>
      <c r="G751" s="3"/>
    </row>
    <row r="752" spans="3:7">
      <c r="C752" s="3"/>
      <c r="G752" s="3"/>
    </row>
    <row r="753" spans="3:7">
      <c r="C753" s="3"/>
      <c r="G753" s="3"/>
    </row>
    <row r="754" spans="3:7">
      <c r="C754" s="3"/>
      <c r="G754" s="3"/>
    </row>
    <row r="755" spans="3:7">
      <c r="C755" s="3"/>
      <c r="G755" s="3"/>
    </row>
    <row r="756" spans="3:7">
      <c r="C756" s="3"/>
      <c r="G756" s="3"/>
    </row>
    <row r="757" spans="3:7">
      <c r="C757" s="3"/>
      <c r="G757" s="3"/>
    </row>
    <row r="758" spans="3:7">
      <c r="C758" s="3"/>
      <c r="G758" s="3"/>
    </row>
    <row r="759" spans="3:7">
      <c r="C759" s="3"/>
      <c r="G759" s="3"/>
    </row>
    <row r="760" spans="3:7">
      <c r="C760" s="3"/>
      <c r="G760" s="3"/>
    </row>
    <row r="761" spans="3:7">
      <c r="C761" s="3"/>
      <c r="G761" s="3"/>
    </row>
    <row r="762" spans="3:7">
      <c r="C762" s="3"/>
      <c r="G762" s="3"/>
    </row>
    <row r="763" spans="3:7">
      <c r="C763" s="3"/>
      <c r="G763" s="3"/>
    </row>
    <row r="764" spans="3:7">
      <c r="C764" s="3"/>
      <c r="G764" s="3"/>
    </row>
    <row r="765" spans="3:7">
      <c r="C765" s="3"/>
      <c r="G765" s="3"/>
    </row>
    <row r="766" spans="3:7">
      <c r="C766" s="3"/>
      <c r="G766" s="3"/>
    </row>
    <row r="767" spans="3:7">
      <c r="C767" s="3"/>
      <c r="G767" s="3"/>
    </row>
    <row r="768" spans="3:7">
      <c r="C768" s="3"/>
      <c r="G768" s="3"/>
    </row>
    <row r="769" spans="3:7">
      <c r="C769" s="3"/>
      <c r="G769" s="3"/>
    </row>
    <row r="770" spans="3:7">
      <c r="C770" s="3"/>
      <c r="G770" s="3"/>
    </row>
    <row r="771" spans="3:7">
      <c r="C771" s="3"/>
      <c r="G771" s="3"/>
    </row>
    <row r="772" spans="3:7">
      <c r="C772" s="3"/>
      <c r="G772" s="3"/>
    </row>
    <row r="773" spans="3:7">
      <c r="C773" s="3"/>
      <c r="G773" s="3"/>
    </row>
    <row r="774" spans="3:7">
      <c r="C774" s="3"/>
      <c r="G774" s="3"/>
    </row>
    <row r="775" spans="3:7">
      <c r="C775" s="3"/>
      <c r="G775" s="3"/>
    </row>
    <row r="776" spans="3:7">
      <c r="C776" s="3"/>
      <c r="G776" s="3"/>
    </row>
    <row r="777" spans="3:7">
      <c r="C777" s="3"/>
      <c r="G777" s="3"/>
    </row>
    <row r="778" spans="3:7">
      <c r="C778" s="3"/>
      <c r="G778" s="3"/>
    </row>
    <row r="779" spans="3:7">
      <c r="C779" s="3"/>
      <c r="G779" s="3"/>
    </row>
    <row r="780" spans="3:7">
      <c r="C780" s="3"/>
      <c r="G780" s="3"/>
    </row>
    <row r="781" spans="3:7">
      <c r="C781" s="3"/>
      <c r="G781" s="3"/>
    </row>
    <row r="782" spans="3:7">
      <c r="C782" s="3"/>
      <c r="G782" s="3"/>
    </row>
    <row r="783" spans="3:7">
      <c r="C783" s="3"/>
      <c r="G783" s="3"/>
    </row>
    <row r="784" spans="3:7">
      <c r="C784" s="3"/>
      <c r="G784" s="3"/>
    </row>
    <row r="785" spans="3:7">
      <c r="C785" s="3"/>
      <c r="G785" s="3"/>
    </row>
    <row r="786" spans="3:7">
      <c r="C786" s="3"/>
      <c r="G786" s="3"/>
    </row>
    <row r="787" spans="3:7">
      <c r="C787" s="3"/>
      <c r="G787" s="3"/>
    </row>
    <row r="788" spans="3:7">
      <c r="C788" s="3"/>
      <c r="G788" s="3"/>
    </row>
    <row r="789" spans="3:7">
      <c r="C789" s="3"/>
      <c r="G789" s="3"/>
    </row>
    <row r="790" spans="3:7">
      <c r="C790" s="3"/>
      <c r="G790" s="3"/>
    </row>
    <row r="791" spans="3:7">
      <c r="C791" s="3"/>
      <c r="G791" s="3"/>
    </row>
    <row r="792" spans="3:7">
      <c r="C792" s="3"/>
      <c r="G792" s="3"/>
    </row>
    <row r="793" spans="3:7">
      <c r="C793" s="3"/>
      <c r="G793" s="3"/>
    </row>
    <row r="794" spans="3:7">
      <c r="C794" s="3"/>
      <c r="G794" s="3"/>
    </row>
    <row r="795" spans="3:7">
      <c r="C795" s="3"/>
      <c r="G795" s="3"/>
    </row>
    <row r="796" spans="3:7">
      <c r="C796" s="3"/>
      <c r="G796" s="3"/>
    </row>
    <row r="797" spans="3:7">
      <c r="C797" s="3"/>
      <c r="G797" s="3"/>
    </row>
    <row r="798" spans="3:7">
      <c r="C798" s="3"/>
      <c r="G798" s="3"/>
    </row>
    <row r="799" spans="3:7">
      <c r="C799" s="3"/>
      <c r="G799" s="3"/>
    </row>
    <row r="800" spans="3:7">
      <c r="C800" s="3"/>
      <c r="G800" s="3"/>
    </row>
    <row r="801" spans="3:7">
      <c r="C801" s="3"/>
      <c r="G801" s="3"/>
    </row>
    <row r="802" spans="3:7">
      <c r="C802" s="3"/>
      <c r="G802" s="3"/>
    </row>
    <row r="803" spans="3:7">
      <c r="C803" s="3"/>
      <c r="G803" s="3"/>
    </row>
    <row r="804" spans="3:7">
      <c r="C804" s="3"/>
      <c r="G804" s="3"/>
    </row>
    <row r="805" spans="3:7">
      <c r="C805" s="3"/>
      <c r="G805" s="3"/>
    </row>
    <row r="806" spans="3:7">
      <c r="C806" s="3"/>
      <c r="G806" s="3"/>
    </row>
    <row r="807" spans="3:7">
      <c r="C807" s="3"/>
      <c r="G807" s="3"/>
    </row>
    <row r="808" spans="3:7">
      <c r="C808" s="3"/>
      <c r="G808" s="3"/>
    </row>
    <row r="809" spans="3:7">
      <c r="C809" s="3"/>
      <c r="G809" s="3"/>
    </row>
    <row r="810" spans="3:7">
      <c r="C810" s="3"/>
      <c r="G810" s="3"/>
    </row>
    <row r="811" spans="3:7">
      <c r="C811" s="3"/>
      <c r="G811" s="3"/>
    </row>
    <row r="812" spans="3:7">
      <c r="C812" s="3"/>
      <c r="G812" s="3"/>
    </row>
    <row r="813" spans="3:7">
      <c r="C813" s="3"/>
      <c r="G813" s="3"/>
    </row>
    <row r="814" spans="3:7">
      <c r="C814" s="3"/>
      <c r="G814" s="3"/>
    </row>
    <row r="815" spans="3:7">
      <c r="C815" s="3"/>
      <c r="G815" s="3"/>
    </row>
    <row r="816" spans="3:7">
      <c r="C816" s="3"/>
      <c r="G816" s="3"/>
    </row>
    <row r="817" spans="3:7">
      <c r="C817" s="3"/>
      <c r="G817" s="3"/>
    </row>
    <row r="818" spans="3:7">
      <c r="C818" s="3"/>
      <c r="G818" s="3"/>
    </row>
    <row r="819" spans="3:7">
      <c r="C819" s="3"/>
      <c r="G819" s="3"/>
    </row>
    <row r="820" spans="3:7">
      <c r="C820" s="3"/>
      <c r="G820" s="3"/>
    </row>
    <row r="821" spans="3:7">
      <c r="C821" s="3"/>
      <c r="G821" s="3"/>
    </row>
    <row r="822" spans="3:7">
      <c r="C822" s="3"/>
      <c r="G822" s="3"/>
    </row>
    <row r="823" spans="3:7">
      <c r="C823" s="3"/>
      <c r="G823" s="3"/>
    </row>
    <row r="824" spans="3:7">
      <c r="C824" s="3"/>
      <c r="G824" s="3"/>
    </row>
    <row r="825" spans="3:7">
      <c r="C825" s="3"/>
      <c r="G825" s="3"/>
    </row>
    <row r="826" spans="3:7">
      <c r="C826" s="3"/>
      <c r="G826" s="3"/>
    </row>
    <row r="827" spans="3:7">
      <c r="C827" s="3"/>
      <c r="G827" s="3"/>
    </row>
    <row r="828" spans="3:7">
      <c r="C828" s="3"/>
      <c r="G828" s="3"/>
    </row>
    <row r="829" spans="3:7">
      <c r="C829" s="3"/>
      <c r="G829" s="3"/>
    </row>
    <row r="830" spans="3:7">
      <c r="C830" s="3"/>
      <c r="G830" s="3"/>
    </row>
    <row r="831" spans="3:7">
      <c r="C831" s="3"/>
      <c r="G831" s="3"/>
    </row>
    <row r="832" spans="3:7">
      <c r="C832" s="3"/>
      <c r="G832" s="3"/>
    </row>
    <row r="833" spans="3:7">
      <c r="C833" s="3"/>
      <c r="G833" s="3"/>
    </row>
    <row r="834" spans="3:7">
      <c r="C834" s="3"/>
      <c r="G834" s="3"/>
    </row>
    <row r="835" spans="3:7">
      <c r="C835" s="3"/>
      <c r="G835" s="3"/>
    </row>
    <row r="836" spans="3:7">
      <c r="C836" s="3"/>
      <c r="G836" s="3"/>
    </row>
    <row r="837" spans="3:7">
      <c r="C837" s="3"/>
      <c r="G837" s="3"/>
    </row>
    <row r="838" spans="3:7">
      <c r="C838" s="3"/>
      <c r="G838" s="3"/>
    </row>
    <row r="839" spans="3:7">
      <c r="C839" s="3"/>
      <c r="G839" s="3"/>
    </row>
    <row r="840" spans="3:7">
      <c r="C840" s="3"/>
      <c r="G840" s="3"/>
    </row>
    <row r="841" spans="3:7">
      <c r="C841" s="3"/>
      <c r="G841" s="3"/>
    </row>
    <row r="842" spans="3:7">
      <c r="C842" s="3"/>
      <c r="G842" s="3"/>
    </row>
    <row r="843" spans="3:7">
      <c r="C843" s="3"/>
      <c r="G843" s="3"/>
    </row>
    <row r="844" spans="3:7">
      <c r="C844" s="3"/>
      <c r="G844" s="3"/>
    </row>
    <row r="845" spans="3:7">
      <c r="C845" s="3"/>
      <c r="G845" s="3"/>
    </row>
    <row r="846" spans="3:7">
      <c r="C846" s="3"/>
      <c r="G846" s="3"/>
    </row>
    <row r="847" spans="3:7">
      <c r="C847" s="3"/>
      <c r="G847" s="3"/>
    </row>
    <row r="848" spans="3:7">
      <c r="C848" s="3"/>
      <c r="G848" s="3"/>
    </row>
    <row r="849" spans="3:7">
      <c r="C849" s="3"/>
      <c r="G849" s="3"/>
    </row>
    <row r="850" spans="3:7">
      <c r="C850" s="3"/>
      <c r="G850" s="3"/>
    </row>
    <row r="851" spans="3:7">
      <c r="C851" s="3"/>
      <c r="G851" s="3"/>
    </row>
    <row r="852" spans="3:7">
      <c r="C852" s="3"/>
      <c r="G852" s="3"/>
    </row>
    <row r="853" spans="3:7">
      <c r="C853" s="3"/>
      <c r="G853" s="3"/>
    </row>
    <row r="854" spans="3:7">
      <c r="C854" s="3"/>
      <c r="G854" s="3"/>
    </row>
    <row r="855" spans="3:7">
      <c r="C855" s="3"/>
      <c r="G855" s="3"/>
    </row>
    <row r="856" spans="3:7">
      <c r="C856" s="3"/>
      <c r="G856" s="3"/>
    </row>
    <row r="857" spans="3:7">
      <c r="C857" s="3"/>
      <c r="G857" s="3"/>
    </row>
    <row r="858" spans="3:7">
      <c r="C858" s="3"/>
      <c r="G858" s="3"/>
    </row>
    <row r="859" spans="3:7">
      <c r="C859" s="3"/>
      <c r="G859" s="3"/>
    </row>
    <row r="860" spans="3:7">
      <c r="C860" s="3"/>
      <c r="G860" s="3"/>
    </row>
    <row r="861" spans="3:7">
      <c r="C861" s="3"/>
      <c r="G861" s="3"/>
    </row>
    <row r="862" spans="3:7">
      <c r="C862" s="3"/>
      <c r="G862" s="3"/>
    </row>
    <row r="863" spans="3:7">
      <c r="C863" s="3"/>
      <c r="G863" s="3"/>
    </row>
    <row r="864" spans="3:7">
      <c r="C864" s="3"/>
      <c r="G864" s="3"/>
    </row>
    <row r="865" spans="3:7">
      <c r="C865" s="3"/>
      <c r="G865" s="3"/>
    </row>
    <row r="866" spans="3:7">
      <c r="C866" s="3"/>
      <c r="G866" s="3"/>
    </row>
    <row r="867" spans="3:7">
      <c r="C867" s="3"/>
      <c r="G867" s="3"/>
    </row>
    <row r="868" spans="3:7">
      <c r="C868" s="3"/>
      <c r="G868" s="3"/>
    </row>
    <row r="869" spans="3:7">
      <c r="C869" s="3"/>
      <c r="G869" s="3"/>
    </row>
    <row r="870" spans="3:7">
      <c r="C870" s="3"/>
      <c r="G870" s="3"/>
    </row>
    <row r="871" spans="3:7">
      <c r="C871" s="3"/>
      <c r="G871" s="3"/>
    </row>
    <row r="872" spans="3:7">
      <c r="C872" s="3"/>
      <c r="G872" s="3"/>
    </row>
    <row r="873" spans="3:7">
      <c r="C873" s="3"/>
      <c r="G873" s="3"/>
    </row>
    <row r="874" spans="3:7">
      <c r="C874" s="3"/>
      <c r="G874" s="3"/>
    </row>
    <row r="875" spans="3:7">
      <c r="C875" s="3"/>
      <c r="G875" s="3"/>
    </row>
    <row r="876" spans="3:7">
      <c r="C876" s="3"/>
      <c r="G876" s="3"/>
    </row>
    <row r="877" spans="3:7">
      <c r="C877" s="3"/>
      <c r="G877" s="3"/>
    </row>
    <row r="878" spans="3:7">
      <c r="C878" s="3"/>
      <c r="G878" s="3"/>
    </row>
    <row r="879" spans="3:7">
      <c r="C879" s="3"/>
      <c r="G879" s="3"/>
    </row>
    <row r="880" spans="3:7">
      <c r="C880" s="3"/>
      <c r="G880" s="3"/>
    </row>
    <row r="881" spans="3:7">
      <c r="C881" s="3"/>
      <c r="G881" s="3"/>
    </row>
    <row r="882" spans="3:7">
      <c r="C882" s="3"/>
      <c r="G882" s="3"/>
    </row>
    <row r="883" spans="3:7">
      <c r="C883" s="3"/>
      <c r="G883" s="3"/>
    </row>
    <row r="884" spans="3:7">
      <c r="C884" s="3"/>
      <c r="G884" s="3"/>
    </row>
    <row r="885" spans="3:7">
      <c r="C885" s="3"/>
      <c r="G885" s="3"/>
    </row>
    <row r="886" spans="3:7">
      <c r="C886" s="3"/>
      <c r="G886" s="3"/>
    </row>
    <row r="887" spans="3:7">
      <c r="C887" s="3"/>
      <c r="G887" s="3"/>
    </row>
    <row r="888" spans="3:7">
      <c r="C888" s="3"/>
      <c r="G888" s="3"/>
    </row>
    <row r="889" spans="3:7">
      <c r="C889" s="3"/>
      <c r="G889" s="3"/>
    </row>
    <row r="890" spans="3:7">
      <c r="C890" s="3"/>
      <c r="G890" s="3"/>
    </row>
    <row r="891" spans="3:7">
      <c r="C891" s="3"/>
      <c r="G891" s="3"/>
    </row>
    <row r="892" spans="3:7">
      <c r="C892" s="3"/>
      <c r="G892" s="3"/>
    </row>
    <row r="893" spans="3:7">
      <c r="C893" s="3"/>
      <c r="G893" s="3"/>
    </row>
    <row r="894" spans="3:7">
      <c r="C894" s="3"/>
      <c r="G894" s="3"/>
    </row>
    <row r="895" spans="3:7">
      <c r="C895" s="3"/>
      <c r="G895" s="3"/>
    </row>
    <row r="896" spans="3:7">
      <c r="C896" s="3"/>
      <c r="G896" s="3"/>
    </row>
    <row r="897" spans="3:7">
      <c r="C897" s="3"/>
      <c r="G897" s="3"/>
    </row>
    <row r="898" spans="3:7">
      <c r="C898" s="3"/>
      <c r="G898" s="3"/>
    </row>
    <row r="899" spans="3:7">
      <c r="C899" s="3"/>
      <c r="G899" s="3"/>
    </row>
    <row r="900" spans="3:7">
      <c r="C900" s="3"/>
      <c r="G900" s="3"/>
    </row>
    <row r="901" spans="3:7">
      <c r="C901" s="3"/>
      <c r="G901" s="3"/>
    </row>
    <row r="902" spans="3:7">
      <c r="C902" s="3"/>
      <c r="G902" s="3"/>
    </row>
    <row r="903" spans="3:7">
      <c r="C903" s="3"/>
      <c r="G903" s="3"/>
    </row>
    <row r="904" spans="3:7">
      <c r="C904" s="3"/>
      <c r="G904" s="3"/>
    </row>
    <row r="905" spans="3:7">
      <c r="C905" s="3"/>
      <c r="G905" s="3"/>
    </row>
    <row r="906" spans="3:7">
      <c r="C906" s="3"/>
      <c r="G906" s="3"/>
    </row>
    <row r="907" spans="3:7">
      <c r="C907" s="3"/>
      <c r="G907" s="3"/>
    </row>
    <row r="908" spans="3:7">
      <c r="C908" s="3"/>
      <c r="G908" s="3"/>
    </row>
    <row r="909" spans="3:7">
      <c r="C909" s="3"/>
      <c r="G909" s="3"/>
    </row>
    <row r="910" spans="3:7">
      <c r="C910" s="3"/>
      <c r="G910" s="3"/>
    </row>
    <row r="911" spans="3:7">
      <c r="C911" s="3"/>
      <c r="G911" s="3"/>
    </row>
    <row r="912" spans="3:7">
      <c r="C912" s="3"/>
      <c r="G912" s="3"/>
    </row>
    <row r="913" spans="3:7">
      <c r="C913" s="3"/>
      <c r="G913" s="3"/>
    </row>
    <row r="914" spans="3:7">
      <c r="C914" s="3"/>
      <c r="G914" s="3"/>
    </row>
    <row r="915" spans="3:7">
      <c r="C915" s="3"/>
      <c r="G915" s="3"/>
    </row>
    <row r="916" spans="3:7">
      <c r="C916" s="3"/>
      <c r="G916" s="3"/>
    </row>
    <row r="917" spans="3:7">
      <c r="C917" s="3"/>
      <c r="G917" s="3"/>
    </row>
    <row r="918" spans="3:7">
      <c r="C918" s="3"/>
      <c r="G918" s="3"/>
    </row>
    <row r="919" spans="3:7">
      <c r="C919" s="3"/>
      <c r="G919" s="3"/>
    </row>
    <row r="920" spans="3:7">
      <c r="C920" s="3"/>
      <c r="G920" s="3"/>
    </row>
    <row r="921" spans="3:7">
      <c r="C921" s="3"/>
      <c r="G921" s="3"/>
    </row>
    <row r="922" spans="3:7">
      <c r="C922" s="3"/>
      <c r="G922" s="3"/>
    </row>
    <row r="923" spans="3:7">
      <c r="C923" s="3"/>
      <c r="G923" s="3"/>
    </row>
    <row r="924" spans="3:7">
      <c r="C924" s="3"/>
      <c r="G924" s="3"/>
    </row>
    <row r="925" spans="3:7">
      <c r="C925" s="3"/>
      <c r="G925" s="3"/>
    </row>
    <row r="926" spans="3:7">
      <c r="C926" s="3"/>
      <c r="G926" s="3"/>
    </row>
    <row r="927" spans="3:7">
      <c r="C927" s="3"/>
      <c r="G927" s="3"/>
    </row>
    <row r="928" spans="3:7">
      <c r="C928" s="3"/>
      <c r="G928" s="3"/>
    </row>
    <row r="929" spans="3:7">
      <c r="C929" s="3"/>
      <c r="G929" s="3"/>
    </row>
    <row r="930" spans="3:7">
      <c r="C930" s="3"/>
      <c r="G930" s="3"/>
    </row>
    <row r="931" spans="3:7">
      <c r="C931" s="3"/>
      <c r="G931" s="3"/>
    </row>
    <row r="932" spans="3:7">
      <c r="C932" s="3"/>
      <c r="G932" s="3"/>
    </row>
    <row r="933" spans="3:7">
      <c r="C933" s="3"/>
      <c r="G933" s="3"/>
    </row>
    <row r="934" spans="3:7">
      <c r="C934" s="3"/>
      <c r="G934" s="3"/>
    </row>
    <row r="935" spans="3:7">
      <c r="C935" s="3"/>
      <c r="G935" s="3"/>
    </row>
    <row r="936" spans="3:7">
      <c r="C936" s="3"/>
      <c r="G936" s="3"/>
    </row>
    <row r="937" spans="3:7">
      <c r="C937" s="3"/>
      <c r="G937" s="3"/>
    </row>
    <row r="938" spans="3:7">
      <c r="C938" s="3"/>
      <c r="G938" s="3"/>
    </row>
    <row r="939" spans="3:7">
      <c r="C939" s="3"/>
      <c r="G939" s="3"/>
    </row>
    <row r="940" spans="3:7">
      <c r="C940" s="3"/>
      <c r="G940" s="3"/>
    </row>
    <row r="941" spans="3:7">
      <c r="C941" s="3"/>
      <c r="G941" s="3"/>
    </row>
    <row r="942" spans="3:7">
      <c r="C942" s="3"/>
      <c r="G942" s="3"/>
    </row>
    <row r="943" spans="3:7">
      <c r="C943" s="3"/>
      <c r="G943" s="3"/>
    </row>
    <row r="944" spans="3:7">
      <c r="C944" s="3"/>
      <c r="G944" s="3"/>
    </row>
    <row r="945" spans="3:7">
      <c r="C945" s="3"/>
      <c r="G945" s="3"/>
    </row>
    <row r="946" spans="3:7">
      <c r="C946" s="3"/>
      <c r="G946" s="3"/>
    </row>
    <row r="947" spans="3:7">
      <c r="C947" s="3"/>
      <c r="G947" s="3"/>
    </row>
    <row r="948" spans="3:7">
      <c r="C948" s="3"/>
      <c r="G948" s="3"/>
    </row>
    <row r="949" spans="3:7">
      <c r="C949" s="3"/>
      <c r="G949" s="3"/>
    </row>
    <row r="950" spans="3:7">
      <c r="C950" s="3"/>
      <c r="G950" s="3"/>
    </row>
    <row r="951" spans="3:7">
      <c r="C951" s="3"/>
      <c r="G951" s="3"/>
    </row>
    <row r="952" spans="3:7">
      <c r="C952" s="3"/>
      <c r="G952" s="3"/>
    </row>
    <row r="953" spans="3:7">
      <c r="C953" s="3"/>
      <c r="G953" s="3"/>
    </row>
    <row r="954" spans="3:7">
      <c r="C954" s="3"/>
      <c r="G954" s="3"/>
    </row>
    <row r="955" spans="3:7">
      <c r="C955" s="3"/>
      <c r="G955" s="3"/>
    </row>
    <row r="956" spans="3:7">
      <c r="C956" s="3"/>
      <c r="G956" s="3"/>
    </row>
    <row r="957" spans="3:7">
      <c r="C957" s="3"/>
      <c r="G957" s="3"/>
    </row>
    <row r="958" spans="3:7">
      <c r="C958" s="3"/>
      <c r="G958" s="3"/>
    </row>
    <row r="959" spans="3:7">
      <c r="C959" s="3"/>
      <c r="G959" s="3"/>
    </row>
    <row r="960" spans="3:7">
      <c r="C960" s="3"/>
      <c r="G960" s="3"/>
    </row>
    <row r="961" spans="3:7">
      <c r="C961" s="3"/>
      <c r="G961" s="3"/>
    </row>
    <row r="962" spans="3:7">
      <c r="C962" s="3"/>
      <c r="G962" s="3"/>
    </row>
    <row r="963" spans="3:7">
      <c r="C963" s="3"/>
      <c r="G963" s="3"/>
    </row>
    <row r="964" spans="3:7">
      <c r="C964" s="3"/>
      <c r="G964" s="3"/>
    </row>
    <row r="965" spans="3:7">
      <c r="C965" s="3"/>
      <c r="G965" s="3"/>
    </row>
    <row r="966" spans="3:7">
      <c r="C966" s="3"/>
      <c r="G966" s="3"/>
    </row>
    <row r="967" spans="3:7">
      <c r="C967" s="3"/>
      <c r="G967" s="3"/>
    </row>
    <row r="968" spans="3:7">
      <c r="C968" s="3"/>
      <c r="G968" s="3"/>
    </row>
    <row r="969" spans="3:7">
      <c r="C969" s="3"/>
      <c r="G969" s="3"/>
    </row>
    <row r="970" spans="3:7">
      <c r="C970" s="3"/>
      <c r="G970" s="3"/>
    </row>
    <row r="971" spans="3:7">
      <c r="C971" s="3"/>
      <c r="G971" s="3"/>
    </row>
    <row r="972" spans="3:7">
      <c r="C972" s="3"/>
      <c r="G972" s="3"/>
    </row>
    <row r="973" spans="3:7">
      <c r="C973" s="3"/>
      <c r="G973" s="3"/>
    </row>
    <row r="974" spans="3:7">
      <c r="C974" s="3"/>
      <c r="G974" s="3"/>
    </row>
    <row r="975" spans="3:7">
      <c r="C975" s="3"/>
      <c r="G975" s="3"/>
    </row>
    <row r="976" spans="3:7">
      <c r="C976" s="3"/>
      <c r="G976" s="3"/>
    </row>
    <row r="977" spans="3:7">
      <c r="C977" s="3"/>
      <c r="G977" s="3"/>
    </row>
    <row r="978" spans="3:7">
      <c r="C978" s="3"/>
      <c r="G978" s="3"/>
    </row>
    <row r="979" spans="3:7">
      <c r="C979" s="3"/>
      <c r="G979" s="3"/>
    </row>
    <row r="980" spans="3:7">
      <c r="C980" s="3"/>
      <c r="G980" s="3"/>
    </row>
    <row r="981" spans="3:7">
      <c r="C981" s="3"/>
      <c r="G981" s="3"/>
    </row>
    <row r="982" spans="3:7">
      <c r="C982" s="3"/>
      <c r="G982" s="3"/>
    </row>
    <row r="983" spans="3:7">
      <c r="C983" s="3"/>
      <c r="G983" s="3"/>
    </row>
    <row r="984" spans="3:7">
      <c r="C984" s="3"/>
      <c r="G984" s="3"/>
    </row>
    <row r="985" spans="3:7">
      <c r="C985" s="3"/>
      <c r="G985" s="3"/>
    </row>
    <row r="986" spans="3:7">
      <c r="C986" s="3"/>
      <c r="G986" s="3"/>
    </row>
    <row r="987" spans="3:7">
      <c r="C987" s="3"/>
      <c r="G987" s="3"/>
    </row>
    <row r="988" spans="3:7">
      <c r="C988" s="3"/>
      <c r="G988" s="3"/>
    </row>
    <row r="989" spans="3:7">
      <c r="C989" s="3"/>
      <c r="G989" s="3"/>
    </row>
    <row r="990" spans="3:7">
      <c r="C990" s="3"/>
      <c r="G990" s="3"/>
    </row>
    <row r="991" spans="3:7">
      <c r="C991" s="3"/>
      <c r="G991" s="3"/>
    </row>
    <row r="992" spans="3:7">
      <c r="C992" s="3"/>
      <c r="G992" s="3"/>
    </row>
    <row r="993" spans="3:7">
      <c r="C993" s="3"/>
      <c r="G993" s="3"/>
    </row>
    <row r="994" spans="3:7">
      <c r="C994" s="3"/>
      <c r="G994" s="3"/>
    </row>
    <row r="995" spans="3:7">
      <c r="C995" s="3"/>
      <c r="G995" s="3"/>
    </row>
    <row r="996" spans="3:7">
      <c r="C996" s="3"/>
      <c r="G996" s="3"/>
    </row>
    <row r="997" spans="3:7">
      <c r="C997" s="3"/>
      <c r="G997" s="3"/>
    </row>
    <row r="998" spans="3:7">
      <c r="C998" s="3"/>
      <c r="G998" s="3"/>
    </row>
    <row r="999" spans="3:7">
      <c r="C999" s="3"/>
      <c r="G999" s="3"/>
    </row>
    <row r="1000" spans="3:7">
      <c r="C1000" s="3"/>
      <c r="G1000" s="3"/>
    </row>
    <row r="1001" spans="3:7">
      <c r="C1001" s="3"/>
      <c r="G1001" s="3"/>
    </row>
    <row r="1002" spans="3:7">
      <c r="C1002" s="3"/>
      <c r="G1002" s="3"/>
    </row>
    <row r="1003" spans="3:7">
      <c r="C1003" s="3"/>
      <c r="G1003" s="3"/>
    </row>
    <row r="1004" spans="3:7">
      <c r="C1004" s="3"/>
      <c r="G1004" s="3"/>
    </row>
    <row r="1005" spans="3:7">
      <c r="C1005" s="3"/>
      <c r="G1005" s="3"/>
    </row>
    <row r="1006" spans="3:7">
      <c r="C1006" s="3"/>
      <c r="G1006" s="3"/>
    </row>
    <row r="1007" spans="3:7">
      <c r="C1007" s="3"/>
      <c r="G1007" s="3"/>
    </row>
    <row r="1008" spans="3:7">
      <c r="C1008" s="3"/>
      <c r="G1008" s="3"/>
    </row>
    <row r="1009" spans="3:7">
      <c r="C1009" s="3"/>
      <c r="G1009" s="3"/>
    </row>
    <row r="1010" spans="3:7">
      <c r="C1010" s="3"/>
      <c r="G1010" s="3"/>
    </row>
    <row r="1011" spans="3:7">
      <c r="C1011" s="3"/>
      <c r="G1011" s="3"/>
    </row>
    <row r="1012" spans="3:7">
      <c r="C1012" s="3"/>
      <c r="G1012" s="3"/>
    </row>
    <row r="1013" spans="3:7">
      <c r="C1013" s="3"/>
      <c r="G1013" s="3"/>
    </row>
    <row r="1014" spans="3:7">
      <c r="C1014" s="3"/>
      <c r="G1014" s="3"/>
    </row>
    <row r="1015" spans="3:7">
      <c r="C1015" s="3"/>
      <c r="G1015" s="3"/>
    </row>
    <row r="1016" spans="3:7">
      <c r="C1016" s="3"/>
      <c r="G1016" s="3"/>
    </row>
    <row r="1017" spans="3:7">
      <c r="C1017" s="3"/>
      <c r="G1017" s="3"/>
    </row>
    <row r="1018" spans="3:7">
      <c r="C1018" s="3"/>
      <c r="G1018" s="3"/>
    </row>
    <row r="1019" spans="3:7">
      <c r="C1019" s="3"/>
      <c r="G1019" s="3"/>
    </row>
    <row r="1020" spans="3:7">
      <c r="C1020" s="3"/>
      <c r="G1020" s="3"/>
    </row>
    <row r="1021" spans="3:7">
      <c r="C1021" s="3"/>
      <c r="G1021" s="3"/>
    </row>
    <row r="1022" spans="3:7">
      <c r="C1022" s="3"/>
      <c r="G1022" s="3"/>
    </row>
    <row r="1023" spans="3:7">
      <c r="C1023" s="3"/>
      <c r="G1023" s="3"/>
    </row>
    <row r="1024" spans="3:7">
      <c r="C1024" s="3"/>
      <c r="G1024" s="3"/>
    </row>
    <row r="1025" spans="3:7">
      <c r="C1025" s="3"/>
      <c r="G1025" s="3"/>
    </row>
    <row r="1026" spans="3:7">
      <c r="C1026" s="3"/>
      <c r="G1026" s="3"/>
    </row>
    <row r="1027" spans="3:7">
      <c r="C1027" s="3"/>
      <c r="G1027" s="3"/>
    </row>
    <row r="1028" spans="3:7">
      <c r="C1028" s="3"/>
      <c r="G1028" s="3"/>
    </row>
    <row r="1029" spans="3:7">
      <c r="C1029" s="3"/>
      <c r="G1029" s="3"/>
    </row>
    <row r="1030" spans="3:7">
      <c r="C1030" s="3"/>
      <c r="G1030" s="3"/>
    </row>
    <row r="1031" spans="3:7">
      <c r="C1031" s="3"/>
      <c r="G1031" s="3"/>
    </row>
    <row r="1032" spans="3:7">
      <c r="C1032" s="3"/>
      <c r="G1032" s="3"/>
    </row>
    <row r="1033" spans="3:7">
      <c r="C1033" s="3"/>
      <c r="G1033" s="3"/>
    </row>
    <row r="1034" spans="3:7">
      <c r="C1034" s="3"/>
      <c r="G1034" s="3"/>
    </row>
    <row r="1035" spans="3:7">
      <c r="C1035" s="3"/>
      <c r="G1035" s="3"/>
    </row>
    <row r="1036" spans="3:7">
      <c r="C1036" s="3"/>
      <c r="G1036" s="3"/>
    </row>
    <row r="1037" spans="3:7">
      <c r="C1037" s="3"/>
      <c r="G1037" s="3"/>
    </row>
    <row r="1038" spans="3:7">
      <c r="C1038" s="3"/>
      <c r="G1038" s="3"/>
    </row>
    <row r="1039" spans="3:7">
      <c r="C1039" s="3"/>
      <c r="G1039" s="3"/>
    </row>
    <row r="1040" spans="3:7">
      <c r="C1040" s="3"/>
      <c r="G1040" s="3"/>
    </row>
    <row r="1041" spans="3:7">
      <c r="C1041" s="3"/>
      <c r="G1041" s="3"/>
    </row>
    <row r="1042" spans="3:7">
      <c r="C1042" s="3"/>
      <c r="G1042" s="3"/>
    </row>
    <row r="1043" spans="3:7">
      <c r="C1043" s="3"/>
      <c r="G1043" s="3"/>
    </row>
    <row r="1044" spans="3:7">
      <c r="C1044" s="3"/>
      <c r="G1044" s="3"/>
    </row>
    <row r="1045" spans="3:7">
      <c r="C1045" s="3"/>
      <c r="G1045" s="3"/>
    </row>
    <row r="1046" spans="3:7">
      <c r="C1046" s="3"/>
      <c r="G1046" s="3"/>
    </row>
    <row r="1047" spans="3:7">
      <c r="C1047" s="3"/>
      <c r="G1047" s="3"/>
    </row>
    <row r="1048" spans="3:7">
      <c r="C1048" s="3"/>
      <c r="G1048" s="3"/>
    </row>
    <row r="1049" spans="3:7">
      <c r="C1049" s="3"/>
      <c r="G1049" s="3"/>
    </row>
    <row r="1050" spans="3:7">
      <c r="C1050" s="3"/>
      <c r="G1050" s="3"/>
    </row>
    <row r="1051" spans="3:7">
      <c r="C1051" s="3"/>
      <c r="G1051" s="3"/>
    </row>
    <row r="1052" spans="3:7">
      <c r="C1052" s="3"/>
      <c r="G1052" s="3"/>
    </row>
    <row r="1053" spans="3:7">
      <c r="C1053" s="3"/>
      <c r="G1053" s="3"/>
    </row>
    <row r="1054" spans="3:7">
      <c r="C1054" s="3"/>
      <c r="G1054" s="3"/>
    </row>
    <row r="1055" spans="3:7">
      <c r="C1055" s="3"/>
      <c r="G1055" s="3"/>
    </row>
    <row r="1056" spans="3:7">
      <c r="C1056" s="3"/>
      <c r="G1056" s="3"/>
    </row>
    <row r="1057" spans="3:7">
      <c r="C1057" s="3"/>
      <c r="G1057" s="3"/>
    </row>
    <row r="1058" spans="3:7">
      <c r="C1058" s="3"/>
      <c r="G1058" s="3"/>
    </row>
    <row r="1059" spans="3:7">
      <c r="C1059" s="3"/>
      <c r="G1059" s="3"/>
    </row>
    <row r="1060" spans="3:7">
      <c r="C1060" s="3"/>
      <c r="G1060" s="3"/>
    </row>
    <row r="1061" spans="3:7">
      <c r="C1061" s="3"/>
      <c r="G1061" s="3"/>
    </row>
    <row r="1062" spans="3:7">
      <c r="C1062" s="3"/>
      <c r="G1062" s="3"/>
    </row>
    <row r="1063" spans="3:7">
      <c r="C1063" s="3"/>
      <c r="G1063" s="3"/>
    </row>
    <row r="1064" spans="3:7">
      <c r="C1064" s="3"/>
      <c r="G1064" s="3"/>
    </row>
    <row r="1065" spans="3:7">
      <c r="C1065" s="3"/>
      <c r="G1065" s="3"/>
    </row>
    <row r="1066" spans="3:7">
      <c r="C1066" s="3"/>
      <c r="G1066" s="3"/>
    </row>
    <row r="1067" spans="3:7">
      <c r="C1067" s="3"/>
      <c r="G1067" s="3"/>
    </row>
    <row r="1068" spans="3:7">
      <c r="C1068" s="3"/>
      <c r="G1068" s="3"/>
    </row>
    <row r="1069" spans="3:7">
      <c r="C1069" s="3"/>
      <c r="G1069" s="3"/>
    </row>
    <row r="1070" spans="3:7">
      <c r="C1070" s="3"/>
      <c r="G1070" s="3"/>
    </row>
    <row r="1071" spans="3:7">
      <c r="C1071" s="3"/>
      <c r="G1071" s="3"/>
    </row>
    <row r="1072" spans="3:7">
      <c r="C1072" s="3"/>
      <c r="G1072" s="3"/>
    </row>
    <row r="1073" spans="3:7">
      <c r="C1073" s="3"/>
      <c r="G1073" s="3"/>
    </row>
    <row r="1074" spans="3:7">
      <c r="C1074" s="3"/>
      <c r="G1074" s="3"/>
    </row>
    <row r="1075" spans="3:7">
      <c r="C1075" s="3"/>
      <c r="G1075" s="3"/>
    </row>
    <row r="1076" spans="3:7">
      <c r="C1076" s="3"/>
      <c r="G1076" s="3"/>
    </row>
    <row r="1077" spans="3:7">
      <c r="C1077" s="3"/>
      <c r="G1077" s="3"/>
    </row>
    <row r="1078" spans="3:7">
      <c r="C1078" s="3"/>
      <c r="G1078" s="3"/>
    </row>
    <row r="1079" spans="3:7">
      <c r="C1079" s="3"/>
      <c r="G1079" s="3"/>
    </row>
    <row r="1080" spans="3:7">
      <c r="C1080" s="3"/>
      <c r="G1080" s="3"/>
    </row>
    <row r="1081" spans="3:7">
      <c r="C1081" s="3"/>
      <c r="G1081" s="3"/>
    </row>
    <row r="1082" spans="3:7">
      <c r="C1082" s="3"/>
      <c r="G1082" s="3"/>
    </row>
    <row r="1083" spans="3:7">
      <c r="C1083" s="3"/>
      <c r="G1083" s="3"/>
    </row>
    <row r="1084" spans="3:7">
      <c r="C1084" s="3"/>
      <c r="G1084" s="3"/>
    </row>
    <row r="1085" spans="3:7">
      <c r="C1085" s="3"/>
      <c r="G1085" s="3"/>
    </row>
    <row r="1086" spans="3:7">
      <c r="C1086" s="3"/>
      <c r="G1086" s="3"/>
    </row>
    <row r="1087" spans="3:7">
      <c r="C1087" s="3"/>
      <c r="G1087" s="3"/>
    </row>
    <row r="1088" spans="3:7">
      <c r="C1088" s="3"/>
      <c r="G1088" s="3"/>
    </row>
    <row r="1089" spans="3:7">
      <c r="C1089" s="3"/>
      <c r="G1089" s="3"/>
    </row>
    <row r="1090" spans="3:7">
      <c r="C1090" s="3"/>
      <c r="G1090" s="3"/>
    </row>
    <row r="1091" spans="3:7">
      <c r="C1091" s="3"/>
      <c r="G1091" s="3"/>
    </row>
    <row r="1092" spans="3:7">
      <c r="C1092" s="3"/>
      <c r="G1092" s="3"/>
    </row>
    <row r="1093" spans="3:7">
      <c r="C1093" s="3"/>
      <c r="G1093" s="3"/>
    </row>
    <row r="1094" spans="3:7">
      <c r="C1094" s="3"/>
      <c r="G1094" s="3"/>
    </row>
    <row r="1095" spans="3:7">
      <c r="C1095" s="3"/>
      <c r="G1095" s="3"/>
    </row>
    <row r="1096" spans="3:7">
      <c r="C1096" s="3"/>
      <c r="G1096" s="3"/>
    </row>
    <row r="1097" spans="3:7">
      <c r="C1097" s="3"/>
      <c r="G1097" s="3"/>
    </row>
    <row r="1098" spans="3:7">
      <c r="C1098" s="3"/>
      <c r="G1098" s="3"/>
    </row>
    <row r="1099" spans="3:7">
      <c r="C1099" s="3"/>
      <c r="G1099" s="3"/>
    </row>
    <row r="1100" spans="3:7">
      <c r="C1100" s="3"/>
      <c r="G1100" s="3"/>
    </row>
    <row r="1101" spans="3:7">
      <c r="C1101" s="3"/>
      <c r="G1101" s="3"/>
    </row>
    <row r="1102" spans="3:7">
      <c r="C1102" s="3"/>
      <c r="G1102" s="3"/>
    </row>
    <row r="1103" spans="3:7">
      <c r="C1103" s="3"/>
      <c r="G1103" s="3"/>
    </row>
    <row r="1104" spans="3:7">
      <c r="C1104" s="3"/>
      <c r="G1104" s="3"/>
    </row>
    <row r="1105" spans="3:7">
      <c r="C1105" s="3"/>
      <c r="G1105" s="3"/>
    </row>
    <row r="1106" spans="3:7">
      <c r="C1106" s="3"/>
      <c r="G1106" s="3"/>
    </row>
    <row r="1107" spans="3:7">
      <c r="C1107" s="3"/>
      <c r="G1107" s="3"/>
    </row>
    <row r="1108" spans="3:7">
      <c r="C1108" s="3"/>
      <c r="G1108" s="3"/>
    </row>
    <row r="1109" spans="3:7">
      <c r="C1109" s="3"/>
      <c r="G1109" s="3"/>
    </row>
    <row r="1110" spans="3:7">
      <c r="C1110" s="3"/>
      <c r="G1110" s="3"/>
    </row>
    <row r="1111" spans="3:7">
      <c r="C1111" s="3"/>
      <c r="G1111" s="3"/>
    </row>
    <row r="1112" spans="3:7">
      <c r="C1112" s="3"/>
      <c r="G1112" s="3"/>
    </row>
    <row r="1113" spans="3:7">
      <c r="C1113" s="3"/>
      <c r="G1113" s="3"/>
    </row>
  </sheetData>
  <mergeCells count="12">
    <mergeCell ref="A11:A14"/>
    <mergeCell ref="I11:L13"/>
    <mergeCell ref="B8:L9"/>
    <mergeCell ref="E1:H1"/>
    <mergeCell ref="B11:B14"/>
    <mergeCell ref="C11:C14"/>
    <mergeCell ref="D11:D14"/>
    <mergeCell ref="G11:G14"/>
    <mergeCell ref="E11:E14"/>
    <mergeCell ref="F11:F14"/>
    <mergeCell ref="H11:H14"/>
    <mergeCell ref="D6:F6"/>
  </mergeCells>
  <phoneticPr fontId="0" type="noConversion"/>
  <hyperlinks>
    <hyperlink ref="B291" r:id="rId1" display="..\cgi\online.cgi?req=query&amp;REFDOC=207197&amp;REFBASE=LAW&amp;REFPAGE=0&amp;REFTYPE=CDLT_MAIN_BACKREFS&amp;ts=16474148154958427654&amp;lst=0&amp;REFDST=100588"/>
  </hyperlinks>
  <pageMargins left="0.75" right="0.75" top="1" bottom="1" header="0.5" footer="0.5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2019-11-26T11:22:47Z</cp:lastPrinted>
  <dcterms:created xsi:type="dcterms:W3CDTF">1996-10-08T23:32:33Z</dcterms:created>
  <dcterms:modified xsi:type="dcterms:W3CDTF">2019-12-18T12:30:33Z</dcterms:modified>
</cp:coreProperties>
</file>