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9720" windowHeight="7320"/>
  </bookViews>
  <sheets>
    <sheet name="Сводная" sheetId="4" r:id="rId1"/>
  </sheets>
  <definedNames>
    <definedName name="_xlnm.Print_Area" localSheetId="0">Сводная!$A$1:$K$455</definedName>
  </definedNames>
  <calcPr calcId="125725"/>
</workbook>
</file>

<file path=xl/calcChain.xml><?xml version="1.0" encoding="utf-8"?>
<calcChain xmlns="http://schemas.openxmlformats.org/spreadsheetml/2006/main">
  <c r="G339" i="4"/>
  <c r="H337"/>
  <c r="H336" s="1"/>
  <c r="H335" s="1"/>
  <c r="H334" s="1"/>
  <c r="H333" s="1"/>
  <c r="I337"/>
  <c r="J337"/>
  <c r="J336" s="1"/>
  <c r="J335" s="1"/>
  <c r="J334" s="1"/>
  <c r="J333" s="1"/>
  <c r="K337"/>
  <c r="G337"/>
  <c r="G149"/>
  <c r="G150"/>
  <c r="G146" s="1"/>
  <c r="G236"/>
  <c r="G388"/>
  <c r="H386"/>
  <c r="H385" s="1"/>
  <c r="H384" s="1"/>
  <c r="H383" s="1"/>
  <c r="I386"/>
  <c r="J386"/>
  <c r="J385" s="1"/>
  <c r="J384" s="1"/>
  <c r="J383" s="1"/>
  <c r="K386"/>
  <c r="K385" s="1"/>
  <c r="K384" s="1"/>
  <c r="K383" s="1"/>
  <c r="G252"/>
  <c r="G273"/>
  <c r="G139"/>
  <c r="H137"/>
  <c r="I137"/>
  <c r="J137"/>
  <c r="K137"/>
  <c r="H93"/>
  <c r="I85"/>
  <c r="J85"/>
  <c r="K85"/>
  <c r="H85"/>
  <c r="H84" s="1"/>
  <c r="H83" s="1"/>
  <c r="H82" s="1"/>
  <c r="G242"/>
  <c r="H290"/>
  <c r="H289" s="1"/>
  <c r="H288" s="1"/>
  <c r="H287" s="1"/>
  <c r="G292"/>
  <c r="H39"/>
  <c r="I39"/>
  <c r="J39"/>
  <c r="K39"/>
  <c r="G41"/>
  <c r="H98"/>
  <c r="I98"/>
  <c r="J98"/>
  <c r="K98"/>
  <c r="G100"/>
  <c r="G94"/>
  <c r="G450"/>
  <c r="G449" s="1"/>
  <c r="G448" s="1"/>
  <c r="G447" s="1"/>
  <c r="G446" s="1"/>
  <c r="K449"/>
  <c r="J449"/>
  <c r="I449"/>
  <c r="H449"/>
  <c r="H448" s="1"/>
  <c r="H447" s="1"/>
  <c r="K448"/>
  <c r="K447" s="1"/>
  <c r="K446" s="1"/>
  <c r="J448"/>
  <c r="J447" s="1"/>
  <c r="J446" s="1"/>
  <c r="J445" s="1"/>
  <c r="I448"/>
  <c r="I447" s="1"/>
  <c r="I446" s="1"/>
  <c r="I445" s="1"/>
  <c r="H446"/>
  <c r="H444" s="1"/>
  <c r="H443" s="1"/>
  <c r="I444"/>
  <c r="I443" s="1"/>
  <c r="G442"/>
  <c r="G441" s="1"/>
  <c r="G440" s="1"/>
  <c r="G439" s="1"/>
  <c r="G438" s="1"/>
  <c r="K441"/>
  <c r="J441"/>
  <c r="I441"/>
  <c r="H441"/>
  <c r="H440" s="1"/>
  <c r="H439" s="1"/>
  <c r="H438" s="1"/>
  <c r="H436" s="1"/>
  <c r="H435" s="1"/>
  <c r="K440"/>
  <c r="J440"/>
  <c r="J439" s="1"/>
  <c r="J438" s="1"/>
  <c r="J437" s="1"/>
  <c r="I440"/>
  <c r="I439" s="1"/>
  <c r="I438" s="1"/>
  <c r="I437" s="1"/>
  <c r="K439"/>
  <c r="K438" s="1"/>
  <c r="G434"/>
  <c r="G433" s="1"/>
  <c r="G432" s="1"/>
  <c r="G431" s="1"/>
  <c r="G430" s="1"/>
  <c r="K433"/>
  <c r="J433"/>
  <c r="I433"/>
  <c r="H433"/>
  <c r="H432" s="1"/>
  <c r="H431" s="1"/>
  <c r="H430" s="1"/>
  <c r="K432"/>
  <c r="J432"/>
  <c r="J431" s="1"/>
  <c r="J430" s="1"/>
  <c r="I432"/>
  <c r="I431" s="1"/>
  <c r="I430" s="1"/>
  <c r="K431"/>
  <c r="K430" s="1"/>
  <c r="G429"/>
  <c r="G428" s="1"/>
  <c r="G427" s="1"/>
  <c r="G426" s="1"/>
  <c r="G425" s="1"/>
  <c r="K428"/>
  <c r="J428"/>
  <c r="J427" s="1"/>
  <c r="J426" s="1"/>
  <c r="J425" s="1"/>
  <c r="I428"/>
  <c r="I427" s="1"/>
  <c r="I426" s="1"/>
  <c r="I425" s="1"/>
  <c r="I424" s="1"/>
  <c r="H428"/>
  <c r="K427"/>
  <c r="H427"/>
  <c r="H426" s="1"/>
  <c r="H425" s="1"/>
  <c r="K426"/>
  <c r="K425" s="1"/>
  <c r="G423"/>
  <c r="G422" s="1"/>
  <c r="G421" s="1"/>
  <c r="G420" s="1"/>
  <c r="G419" s="1"/>
  <c r="G418" s="1"/>
  <c r="K422"/>
  <c r="K421" s="1"/>
  <c r="K420" s="1"/>
  <c r="K419" s="1"/>
  <c r="K418" s="1"/>
  <c r="J422"/>
  <c r="J421" s="1"/>
  <c r="J420" s="1"/>
  <c r="J419" s="1"/>
  <c r="J418" s="1"/>
  <c r="I422"/>
  <c r="I421" s="1"/>
  <c r="I420" s="1"/>
  <c r="I419" s="1"/>
  <c r="I418" s="1"/>
  <c r="H422"/>
  <c r="H421"/>
  <c r="H420" s="1"/>
  <c r="H419" s="1"/>
  <c r="H418" s="1"/>
  <c r="G417"/>
  <c r="G416" s="1"/>
  <c r="G415" s="1"/>
  <c r="G414" s="1"/>
  <c r="G413" s="1"/>
  <c r="G412" s="1"/>
  <c r="K416"/>
  <c r="K415" s="1"/>
  <c r="K414" s="1"/>
  <c r="K413" s="1"/>
  <c r="K412" s="1"/>
  <c r="J416"/>
  <c r="J415" s="1"/>
  <c r="J414" s="1"/>
  <c r="J413" s="1"/>
  <c r="J412" s="1"/>
  <c r="I416"/>
  <c r="I415" s="1"/>
  <c r="I414" s="1"/>
  <c r="I413" s="1"/>
  <c r="I412" s="1"/>
  <c r="H416"/>
  <c r="H415" s="1"/>
  <c r="H414" s="1"/>
  <c r="H413" s="1"/>
  <c r="H412" s="1"/>
  <c r="G410"/>
  <c r="G409"/>
  <c r="K408"/>
  <c r="K407" s="1"/>
  <c r="K406" s="1"/>
  <c r="K405" s="1"/>
  <c r="K404" s="1"/>
  <c r="J408"/>
  <c r="I408"/>
  <c r="I407" s="1"/>
  <c r="I406" s="1"/>
  <c r="I405" s="1"/>
  <c r="I404" s="1"/>
  <c r="H408"/>
  <c r="H407" s="1"/>
  <c r="H406" s="1"/>
  <c r="H405" s="1"/>
  <c r="H404" s="1"/>
  <c r="J407"/>
  <c r="J406" s="1"/>
  <c r="J405" s="1"/>
  <c r="G403"/>
  <c r="G402"/>
  <c r="G401"/>
  <c r="K400"/>
  <c r="J400"/>
  <c r="I400"/>
  <c r="I399" s="1"/>
  <c r="I398" s="1"/>
  <c r="I397" s="1"/>
  <c r="H400"/>
  <c r="H399" s="1"/>
  <c r="H398" s="1"/>
  <c r="H397" s="1"/>
  <c r="K399"/>
  <c r="K398" s="1"/>
  <c r="K397" s="1"/>
  <c r="K396" s="1"/>
  <c r="J399"/>
  <c r="J398" s="1"/>
  <c r="J397" s="1"/>
  <c r="J396" s="1"/>
  <c r="G393"/>
  <c r="K392"/>
  <c r="K391" s="1"/>
  <c r="K390" s="1"/>
  <c r="K389" s="1"/>
  <c r="J392"/>
  <c r="J391" s="1"/>
  <c r="J390" s="1"/>
  <c r="J389" s="1"/>
  <c r="I392"/>
  <c r="I391" s="1"/>
  <c r="I390" s="1"/>
  <c r="I389" s="1"/>
  <c r="H392"/>
  <c r="H391" s="1"/>
  <c r="H390" s="1"/>
  <c r="H389" s="1"/>
  <c r="G392"/>
  <c r="G391" s="1"/>
  <c r="G390" s="1"/>
  <c r="G389" s="1"/>
  <c r="G387"/>
  <c r="I385"/>
  <c r="I384" s="1"/>
  <c r="I383" s="1"/>
  <c r="G382"/>
  <c r="G381" s="1"/>
  <c r="G380" s="1"/>
  <c r="G379" s="1"/>
  <c r="G378" s="1"/>
  <c r="K381"/>
  <c r="K380" s="1"/>
  <c r="K379" s="1"/>
  <c r="K378" s="1"/>
  <c r="J381"/>
  <c r="I381"/>
  <c r="H381"/>
  <c r="H380" s="1"/>
  <c r="H379" s="1"/>
  <c r="H378" s="1"/>
  <c r="J380"/>
  <c r="I380"/>
  <c r="J379"/>
  <c r="J378" s="1"/>
  <c r="I379"/>
  <c r="I378" s="1"/>
  <c r="G377"/>
  <c r="G376" s="1"/>
  <c r="G375" s="1"/>
  <c r="G374" s="1"/>
  <c r="G373" s="1"/>
  <c r="K376"/>
  <c r="K375" s="1"/>
  <c r="K374" s="1"/>
  <c r="K373" s="1"/>
  <c r="J376"/>
  <c r="J375" s="1"/>
  <c r="J374" s="1"/>
  <c r="J373" s="1"/>
  <c r="I376"/>
  <c r="I375" s="1"/>
  <c r="I374" s="1"/>
  <c r="I373" s="1"/>
  <c r="H376"/>
  <c r="H375" s="1"/>
  <c r="H374" s="1"/>
  <c r="H373" s="1"/>
  <c r="G371"/>
  <c r="G369" s="1"/>
  <c r="G368" s="1"/>
  <c r="G367" s="1"/>
  <c r="G366" s="1"/>
  <c r="G370"/>
  <c r="K369"/>
  <c r="K368" s="1"/>
  <c r="K367" s="1"/>
  <c r="J369"/>
  <c r="I369"/>
  <c r="I368" s="1"/>
  <c r="I367" s="1"/>
  <c r="I366" s="1"/>
  <c r="H369"/>
  <c r="H368" s="1"/>
  <c r="H367" s="1"/>
  <c r="H366" s="1"/>
  <c r="J368"/>
  <c r="J367" s="1"/>
  <c r="J366" s="1"/>
  <c r="K366"/>
  <c r="G365"/>
  <c r="G364"/>
  <c r="G363"/>
  <c r="K362"/>
  <c r="J362"/>
  <c r="J361" s="1"/>
  <c r="J360" s="1"/>
  <c r="J359" s="1"/>
  <c r="I362"/>
  <c r="I361" s="1"/>
  <c r="I360" s="1"/>
  <c r="I359" s="1"/>
  <c r="I358" s="1"/>
  <c r="H362"/>
  <c r="H361" s="1"/>
  <c r="H360" s="1"/>
  <c r="H359" s="1"/>
  <c r="H358" s="1"/>
  <c r="K361"/>
  <c r="K360" s="1"/>
  <c r="K359" s="1"/>
  <c r="K358" s="1"/>
  <c r="G357"/>
  <c r="G356"/>
  <c r="K355"/>
  <c r="J355"/>
  <c r="I355"/>
  <c r="I354" s="1"/>
  <c r="I353" s="1"/>
  <c r="H355"/>
  <c r="H354" s="1"/>
  <c r="H353" s="1"/>
  <c r="H352" s="1"/>
  <c r="H351" s="1"/>
  <c r="K354"/>
  <c r="K353" s="1"/>
  <c r="K352" s="1"/>
  <c r="K351" s="1"/>
  <c r="J354"/>
  <c r="J353" s="1"/>
  <c r="J352" s="1"/>
  <c r="J351" s="1"/>
  <c r="I352"/>
  <c r="I351" s="1"/>
  <c r="G349"/>
  <c r="G348" s="1"/>
  <c r="G347" s="1"/>
  <c r="G346" s="1"/>
  <c r="G345" s="1"/>
  <c r="K348"/>
  <c r="K347" s="1"/>
  <c r="K346" s="1"/>
  <c r="K345" s="1"/>
  <c r="J348"/>
  <c r="I348"/>
  <c r="H348"/>
  <c r="H347" s="1"/>
  <c r="H346" s="1"/>
  <c r="H345" s="1"/>
  <c r="H343" s="1"/>
  <c r="J347"/>
  <c r="J346" s="1"/>
  <c r="J345" s="1"/>
  <c r="J344" s="1"/>
  <c r="I347"/>
  <c r="I346" s="1"/>
  <c r="I345" s="1"/>
  <c r="I343" s="1"/>
  <c r="I344"/>
  <c r="G341"/>
  <c r="G340"/>
  <c r="G338"/>
  <c r="I336"/>
  <c r="I335" s="1"/>
  <c r="I334" s="1"/>
  <c r="I333" s="1"/>
  <c r="K336"/>
  <c r="K335" s="1"/>
  <c r="K334" s="1"/>
  <c r="K333" s="1"/>
  <c r="G332"/>
  <c r="G331"/>
  <c r="K330"/>
  <c r="J330"/>
  <c r="I330"/>
  <c r="I329" s="1"/>
  <c r="I328" s="1"/>
  <c r="I327" s="1"/>
  <c r="H330"/>
  <c r="H329" s="1"/>
  <c r="H328" s="1"/>
  <c r="H327" s="1"/>
  <c r="K329"/>
  <c r="J329"/>
  <c r="J328" s="1"/>
  <c r="J327" s="1"/>
  <c r="J326" s="1"/>
  <c r="K328"/>
  <c r="K327" s="1"/>
  <c r="K326" s="1"/>
  <c r="G323"/>
  <c r="G322"/>
  <c r="K321"/>
  <c r="K320" s="1"/>
  <c r="K319" s="1"/>
  <c r="K318" s="1"/>
  <c r="J321"/>
  <c r="J320" s="1"/>
  <c r="J319" s="1"/>
  <c r="J318" s="1"/>
  <c r="I321"/>
  <c r="I320" s="1"/>
  <c r="I319" s="1"/>
  <c r="I318" s="1"/>
  <c r="H321"/>
  <c r="H320"/>
  <c r="H319" s="1"/>
  <c r="H318" s="1"/>
  <c r="G317"/>
  <c r="G316" s="1"/>
  <c r="G315" s="1"/>
  <c r="G314" s="1"/>
  <c r="G313" s="1"/>
  <c r="K316"/>
  <c r="K315" s="1"/>
  <c r="K314" s="1"/>
  <c r="J316"/>
  <c r="I316"/>
  <c r="I315" s="1"/>
  <c r="I314" s="1"/>
  <c r="I313" s="1"/>
  <c r="H316"/>
  <c r="H315" s="1"/>
  <c r="H314" s="1"/>
  <c r="H313" s="1"/>
  <c r="J315"/>
  <c r="J314" s="1"/>
  <c r="J313" s="1"/>
  <c r="K313"/>
  <c r="G312"/>
  <c r="G311" s="1"/>
  <c r="G310" s="1"/>
  <c r="K311"/>
  <c r="J311"/>
  <c r="J310" s="1"/>
  <c r="J309" s="1"/>
  <c r="J308" s="1"/>
  <c r="I311"/>
  <c r="I310" s="1"/>
  <c r="I309" s="1"/>
  <c r="I308" s="1"/>
  <c r="H311"/>
  <c r="H310" s="1"/>
  <c r="H309" s="1"/>
  <c r="H308" s="1"/>
  <c r="K310"/>
  <c r="K309" s="1"/>
  <c r="K308" s="1"/>
  <c r="G309"/>
  <c r="G308" s="1"/>
  <c r="G307"/>
  <c r="G306"/>
  <c r="G305"/>
  <c r="K304"/>
  <c r="K303" s="1"/>
  <c r="K302" s="1"/>
  <c r="K301" s="1"/>
  <c r="J304"/>
  <c r="I304"/>
  <c r="H304"/>
  <c r="J303"/>
  <c r="J302" s="1"/>
  <c r="J301" s="1"/>
  <c r="I303"/>
  <c r="I302" s="1"/>
  <c r="I301" s="1"/>
  <c r="H303"/>
  <c r="H302" s="1"/>
  <c r="H301" s="1"/>
  <c r="G300"/>
  <c r="G299"/>
  <c r="G298"/>
  <c r="G297"/>
  <c r="K296"/>
  <c r="K295" s="1"/>
  <c r="K294" s="1"/>
  <c r="K293" s="1"/>
  <c r="J296"/>
  <c r="J295" s="1"/>
  <c r="J294" s="1"/>
  <c r="J293" s="1"/>
  <c r="I296"/>
  <c r="I295" s="1"/>
  <c r="I294" s="1"/>
  <c r="I293" s="1"/>
  <c r="H296"/>
  <c r="H295" s="1"/>
  <c r="H294" s="1"/>
  <c r="H293" s="1"/>
  <c r="G291"/>
  <c r="G290" s="1"/>
  <c r="G289" s="1"/>
  <c r="G288" s="1"/>
  <c r="G287" s="1"/>
  <c r="K290"/>
  <c r="K289" s="1"/>
  <c r="K288" s="1"/>
  <c r="K287" s="1"/>
  <c r="J290"/>
  <c r="J289" s="1"/>
  <c r="J288" s="1"/>
  <c r="J287" s="1"/>
  <c r="I290"/>
  <c r="I289" s="1"/>
  <c r="I288" s="1"/>
  <c r="I287" s="1"/>
  <c r="G286"/>
  <c r="G285"/>
  <c r="G284"/>
  <c r="K283"/>
  <c r="K282" s="1"/>
  <c r="K281" s="1"/>
  <c r="K280" s="1"/>
  <c r="J283"/>
  <c r="J282" s="1"/>
  <c r="J281" s="1"/>
  <c r="J280" s="1"/>
  <c r="I283"/>
  <c r="I282" s="1"/>
  <c r="I281" s="1"/>
  <c r="I280" s="1"/>
  <c r="H283"/>
  <c r="H282" s="1"/>
  <c r="H281" s="1"/>
  <c r="H280" s="1"/>
  <c r="G278"/>
  <c r="K277"/>
  <c r="K276" s="1"/>
  <c r="K275" s="1"/>
  <c r="K274" s="1"/>
  <c r="J277"/>
  <c r="J276" s="1"/>
  <c r="J275" s="1"/>
  <c r="J274" s="1"/>
  <c r="I277"/>
  <c r="H277"/>
  <c r="H276" s="1"/>
  <c r="H275" s="1"/>
  <c r="H274" s="1"/>
  <c r="G277"/>
  <c r="G276" s="1"/>
  <c r="G275" s="1"/>
  <c r="G274" s="1"/>
  <c r="I276"/>
  <c r="I275" s="1"/>
  <c r="I274" s="1"/>
  <c r="G272"/>
  <c r="K271"/>
  <c r="K270" s="1"/>
  <c r="K269" s="1"/>
  <c r="K268" s="1"/>
  <c r="J271"/>
  <c r="J270" s="1"/>
  <c r="J269" s="1"/>
  <c r="J268" s="1"/>
  <c r="I271"/>
  <c r="I270" s="1"/>
  <c r="I269" s="1"/>
  <c r="I268" s="1"/>
  <c r="H271"/>
  <c r="H270" s="1"/>
  <c r="H269" s="1"/>
  <c r="H268" s="1"/>
  <c r="G266"/>
  <c r="G265" s="1"/>
  <c r="G264" s="1"/>
  <c r="G263" s="1"/>
  <c r="G262" s="1"/>
  <c r="G261" s="1"/>
  <c r="K265"/>
  <c r="J265"/>
  <c r="J264" s="1"/>
  <c r="J263" s="1"/>
  <c r="J262" s="1"/>
  <c r="J261" s="1"/>
  <c r="I265"/>
  <c r="I264" s="1"/>
  <c r="I263" s="1"/>
  <c r="I262" s="1"/>
  <c r="I261" s="1"/>
  <c r="H265"/>
  <c r="K264"/>
  <c r="K263" s="1"/>
  <c r="K262" s="1"/>
  <c r="H264"/>
  <c r="H263" s="1"/>
  <c r="H262" s="1"/>
  <c r="H261" s="1"/>
  <c r="K261"/>
  <c r="G260"/>
  <c r="G259" s="1"/>
  <c r="G258" s="1"/>
  <c r="K259"/>
  <c r="J259"/>
  <c r="I259"/>
  <c r="H259"/>
  <c r="H258" s="1"/>
  <c r="H257" s="1"/>
  <c r="K258"/>
  <c r="K257" s="1"/>
  <c r="K256" s="1"/>
  <c r="J258"/>
  <c r="J257" s="1"/>
  <c r="J256" s="1"/>
  <c r="I258"/>
  <c r="I257" s="1"/>
  <c r="I256" s="1"/>
  <c r="G257"/>
  <c r="G256" s="1"/>
  <c r="H256"/>
  <c r="H248" s="1"/>
  <c r="G255"/>
  <c r="G254"/>
  <c r="G253"/>
  <c r="K251"/>
  <c r="J251"/>
  <c r="J250" s="1"/>
  <c r="J249" s="1"/>
  <c r="I251"/>
  <c r="I250" s="1"/>
  <c r="I249" s="1"/>
  <c r="I248" s="1"/>
  <c r="H251"/>
  <c r="H250" s="1"/>
  <c r="H249" s="1"/>
  <c r="K250"/>
  <c r="K249" s="1"/>
  <c r="G247"/>
  <c r="G246" s="1"/>
  <c r="G245" s="1"/>
  <c r="G244" s="1"/>
  <c r="G243" s="1"/>
  <c r="K246"/>
  <c r="J246"/>
  <c r="J245" s="1"/>
  <c r="J244" s="1"/>
  <c r="J243" s="1"/>
  <c r="I246"/>
  <c r="I245" s="1"/>
  <c r="I244" s="1"/>
  <c r="I243" s="1"/>
  <c r="H246"/>
  <c r="K245"/>
  <c r="K244" s="1"/>
  <c r="K243" s="1"/>
  <c r="H245"/>
  <c r="H244" s="1"/>
  <c r="H243" s="1"/>
  <c r="G241"/>
  <c r="G240" s="1"/>
  <c r="G239" s="1"/>
  <c r="G238" s="1"/>
  <c r="K241"/>
  <c r="J241"/>
  <c r="J240" s="1"/>
  <c r="J239" s="1"/>
  <c r="I241"/>
  <c r="I240" s="1"/>
  <c r="I239" s="1"/>
  <c r="I238" s="1"/>
  <c r="H241"/>
  <c r="K240"/>
  <c r="K239" s="1"/>
  <c r="K238" s="1"/>
  <c r="H240"/>
  <c r="H239" s="1"/>
  <c r="H238" s="1"/>
  <c r="H232" s="1"/>
  <c r="J238"/>
  <c r="G237"/>
  <c r="K235"/>
  <c r="K234" s="1"/>
  <c r="K233" s="1"/>
  <c r="K232" s="1"/>
  <c r="J235"/>
  <c r="J234" s="1"/>
  <c r="J233" s="1"/>
  <c r="J232" s="1"/>
  <c r="I235"/>
  <c r="I234" s="1"/>
  <c r="I233" s="1"/>
  <c r="H235"/>
  <c r="H234" s="1"/>
  <c r="H233" s="1"/>
  <c r="G228"/>
  <c r="G227" s="1"/>
  <c r="G226" s="1"/>
  <c r="G225" s="1"/>
  <c r="G224" s="1"/>
  <c r="K227"/>
  <c r="J227"/>
  <c r="I227"/>
  <c r="H227"/>
  <c r="H226" s="1"/>
  <c r="H225" s="1"/>
  <c r="K226"/>
  <c r="K225" s="1"/>
  <c r="K224" s="1"/>
  <c r="K223" s="1"/>
  <c r="J226"/>
  <c r="J225" s="1"/>
  <c r="J224" s="1"/>
  <c r="I226"/>
  <c r="I225" s="1"/>
  <c r="I224" s="1"/>
  <c r="I223" s="1"/>
  <c r="H224"/>
  <c r="H222" s="1"/>
  <c r="G221"/>
  <c r="G220" s="1"/>
  <c r="G219" s="1"/>
  <c r="G218" s="1"/>
  <c r="G217" s="1"/>
  <c r="G216" s="1"/>
  <c r="G215" s="1"/>
  <c r="K220"/>
  <c r="K219" s="1"/>
  <c r="K218" s="1"/>
  <c r="K217" s="1"/>
  <c r="K216" s="1"/>
  <c r="K215" s="1"/>
  <c r="K214" s="1"/>
  <c r="J220"/>
  <c r="J219" s="1"/>
  <c r="J218" s="1"/>
  <c r="J217" s="1"/>
  <c r="J216" s="1"/>
  <c r="J215" s="1"/>
  <c r="I220"/>
  <c r="I219" s="1"/>
  <c r="I218" s="1"/>
  <c r="I217" s="1"/>
  <c r="I216" s="1"/>
  <c r="I215" s="1"/>
  <c r="H220"/>
  <c r="H219"/>
  <c r="H218" s="1"/>
  <c r="H217" s="1"/>
  <c r="H216" s="1"/>
  <c r="H215" s="1"/>
  <c r="G213"/>
  <c r="G211" s="1"/>
  <c r="G210" s="1"/>
  <c r="G209" s="1"/>
  <c r="G208" s="1"/>
  <c r="G207" s="1"/>
  <c r="G212"/>
  <c r="K211"/>
  <c r="K210" s="1"/>
  <c r="K209" s="1"/>
  <c r="J211"/>
  <c r="J210" s="1"/>
  <c r="J209" s="1"/>
  <c r="J208" s="1"/>
  <c r="J207" s="1"/>
  <c r="I211"/>
  <c r="H211"/>
  <c r="I210"/>
  <c r="I209" s="1"/>
  <c r="I208" s="1"/>
  <c r="I207" s="1"/>
  <c r="H210"/>
  <c r="H209" s="1"/>
  <c r="H208" s="1"/>
  <c r="K208"/>
  <c r="K207" s="1"/>
  <c r="H207"/>
  <c r="G206"/>
  <c r="G205" s="1"/>
  <c r="G204" s="1"/>
  <c r="G203" s="1"/>
  <c r="G202" s="1"/>
  <c r="K205"/>
  <c r="J205"/>
  <c r="J204" s="1"/>
  <c r="J203" s="1"/>
  <c r="J202" s="1"/>
  <c r="I205"/>
  <c r="I204" s="1"/>
  <c r="I203" s="1"/>
  <c r="H205"/>
  <c r="H204" s="1"/>
  <c r="H203" s="1"/>
  <c r="H202" s="1"/>
  <c r="K204"/>
  <c r="K203" s="1"/>
  <c r="K202" s="1"/>
  <c r="I202"/>
  <c r="G198"/>
  <c r="G197" s="1"/>
  <c r="K197"/>
  <c r="J197"/>
  <c r="I197"/>
  <c r="H197"/>
  <c r="G196"/>
  <c r="G195" s="1"/>
  <c r="K195"/>
  <c r="J195"/>
  <c r="I195"/>
  <c r="H195"/>
  <c r="G191"/>
  <c r="G190" s="1"/>
  <c r="G189" s="1"/>
  <c r="G188" s="1"/>
  <c r="G187" s="1"/>
  <c r="K190"/>
  <c r="J190"/>
  <c r="I190"/>
  <c r="H190"/>
  <c r="H189" s="1"/>
  <c r="H188" s="1"/>
  <c r="K189"/>
  <c r="K188" s="1"/>
  <c r="K187" s="1"/>
  <c r="J189"/>
  <c r="J188" s="1"/>
  <c r="J187" s="1"/>
  <c r="I189"/>
  <c r="I188" s="1"/>
  <c r="I187" s="1"/>
  <c r="H187"/>
  <c r="G186"/>
  <c r="G184" s="1"/>
  <c r="G183" s="1"/>
  <c r="G182" s="1"/>
  <c r="G181" s="1"/>
  <c r="G185"/>
  <c r="K184"/>
  <c r="K183" s="1"/>
  <c r="K182" s="1"/>
  <c r="K181" s="1"/>
  <c r="J184"/>
  <c r="J183" s="1"/>
  <c r="J182" s="1"/>
  <c r="J181" s="1"/>
  <c r="I184"/>
  <c r="H184"/>
  <c r="H183" s="1"/>
  <c r="H182" s="1"/>
  <c r="H181" s="1"/>
  <c r="I183"/>
  <c r="I182" s="1"/>
  <c r="I181" s="1"/>
  <c r="G180"/>
  <c r="G179"/>
  <c r="G178" s="1"/>
  <c r="G177" s="1"/>
  <c r="G176" s="1"/>
  <c r="G175" s="1"/>
  <c r="K178"/>
  <c r="K177" s="1"/>
  <c r="K176" s="1"/>
  <c r="K175" s="1"/>
  <c r="J178"/>
  <c r="I178"/>
  <c r="H178"/>
  <c r="H177" s="1"/>
  <c r="H176" s="1"/>
  <c r="H175" s="1"/>
  <c r="J177"/>
  <c r="I177"/>
  <c r="I176" s="1"/>
  <c r="I175" s="1"/>
  <c r="J176"/>
  <c r="J175" s="1"/>
  <c r="G174"/>
  <c r="G173"/>
  <c r="K172"/>
  <c r="J172"/>
  <c r="J171" s="1"/>
  <c r="J170" s="1"/>
  <c r="J169" s="1"/>
  <c r="I172"/>
  <c r="I171" s="1"/>
  <c r="I170" s="1"/>
  <c r="I169" s="1"/>
  <c r="H172"/>
  <c r="K171"/>
  <c r="K170" s="1"/>
  <c r="K169" s="1"/>
  <c r="H171"/>
  <c r="H170" s="1"/>
  <c r="H169" s="1"/>
  <c r="G168"/>
  <c r="G167"/>
  <c r="K166"/>
  <c r="J166"/>
  <c r="I166"/>
  <c r="H166"/>
  <c r="H165" s="1"/>
  <c r="H164" s="1"/>
  <c r="K165"/>
  <c r="K164" s="1"/>
  <c r="K163" s="1"/>
  <c r="K162" s="1"/>
  <c r="J165"/>
  <c r="J164" s="1"/>
  <c r="J163" s="1"/>
  <c r="J162" s="1"/>
  <c r="I165"/>
  <c r="I164" s="1"/>
  <c r="I163" s="1"/>
  <c r="I162" s="1"/>
  <c r="H163"/>
  <c r="H162" s="1"/>
  <c r="G160"/>
  <c r="G159" s="1"/>
  <c r="G158" s="1"/>
  <c r="G157" s="1"/>
  <c r="G156" s="1"/>
  <c r="K159"/>
  <c r="K158" s="1"/>
  <c r="K157" s="1"/>
  <c r="K156" s="1"/>
  <c r="J159"/>
  <c r="I159"/>
  <c r="H159"/>
  <c r="J158"/>
  <c r="I158"/>
  <c r="I157" s="1"/>
  <c r="I156" s="1"/>
  <c r="H158"/>
  <c r="H157" s="1"/>
  <c r="H156" s="1"/>
  <c r="J157"/>
  <c r="J156" s="1"/>
  <c r="G155"/>
  <c r="G152" s="1"/>
  <c r="G154"/>
  <c r="G153"/>
  <c r="K152"/>
  <c r="J152"/>
  <c r="I152"/>
  <c r="H152"/>
  <c r="G151"/>
  <c r="G148"/>
  <c r="G147"/>
  <c r="K146"/>
  <c r="J146"/>
  <c r="I146"/>
  <c r="H146"/>
  <c r="G143"/>
  <c r="G142" s="1"/>
  <c r="K142"/>
  <c r="J142"/>
  <c r="I142"/>
  <c r="H142"/>
  <c r="G141"/>
  <c r="G140" s="1"/>
  <c r="K140"/>
  <c r="J140"/>
  <c r="I140"/>
  <c r="H140"/>
  <c r="G133"/>
  <c r="G132" s="1"/>
  <c r="G131" s="1"/>
  <c r="K132"/>
  <c r="K131" s="1"/>
  <c r="J132"/>
  <c r="J131" s="1"/>
  <c r="I132"/>
  <c r="I131" s="1"/>
  <c r="H132"/>
  <c r="H131"/>
  <c r="G130"/>
  <c r="G129"/>
  <c r="K128"/>
  <c r="J128"/>
  <c r="I128"/>
  <c r="H128"/>
  <c r="G128"/>
  <c r="K127"/>
  <c r="K126" s="1"/>
  <c r="J127"/>
  <c r="J126" s="1"/>
  <c r="I127"/>
  <c r="I126" s="1"/>
  <c r="H127"/>
  <c r="H126" s="1"/>
  <c r="G127"/>
  <c r="G126" s="1"/>
  <c r="G125"/>
  <c r="G124" s="1"/>
  <c r="G123" s="1"/>
  <c r="K124"/>
  <c r="J124"/>
  <c r="I124"/>
  <c r="I123" s="1"/>
  <c r="H124"/>
  <c r="H123" s="1"/>
  <c r="K123"/>
  <c r="J123"/>
  <c r="G120"/>
  <c r="G119"/>
  <c r="G118"/>
  <c r="G117"/>
  <c r="G116"/>
  <c r="G115"/>
  <c r="G114" s="1"/>
  <c r="K114"/>
  <c r="K109" s="1"/>
  <c r="J114"/>
  <c r="I114"/>
  <c r="I109" s="1"/>
  <c r="H114"/>
  <c r="H109" s="1"/>
  <c r="H102" s="1"/>
  <c r="H101" s="1"/>
  <c r="G113"/>
  <c r="G112"/>
  <c r="G111"/>
  <c r="G110"/>
  <c r="J109"/>
  <c r="G108"/>
  <c r="G107"/>
  <c r="G106"/>
  <c r="G105"/>
  <c r="G104"/>
  <c r="K103"/>
  <c r="J103"/>
  <c r="I103"/>
  <c r="H103"/>
  <c r="G99"/>
  <c r="G98" s="1"/>
  <c r="G97"/>
  <c r="G96" s="1"/>
  <c r="K96"/>
  <c r="J96"/>
  <c r="I96"/>
  <c r="H96"/>
  <c r="G95"/>
  <c r="K93"/>
  <c r="J93"/>
  <c r="I93"/>
  <c r="G89"/>
  <c r="G88" s="1"/>
  <c r="K88"/>
  <c r="J88"/>
  <c r="I88"/>
  <c r="H88"/>
  <c r="G87"/>
  <c r="G86"/>
  <c r="G85" s="1"/>
  <c r="K84"/>
  <c r="K83" s="1"/>
  <c r="K82" s="1"/>
  <c r="G235" l="1"/>
  <c r="G234" s="1"/>
  <c r="G233" s="1"/>
  <c r="H411"/>
  <c r="I200"/>
  <c r="I199" s="1"/>
  <c r="H424"/>
  <c r="J395"/>
  <c r="J394" s="1"/>
  <c r="H194"/>
  <c r="H193" s="1"/>
  <c r="H192" s="1"/>
  <c r="H161" s="1"/>
  <c r="J194"/>
  <c r="J193" s="1"/>
  <c r="J192" s="1"/>
  <c r="G330"/>
  <c r="G329" s="1"/>
  <c r="G328" s="1"/>
  <c r="G327" s="1"/>
  <c r="K122"/>
  <c r="K121" s="1"/>
  <c r="K325"/>
  <c r="K324" s="1"/>
  <c r="G172"/>
  <c r="G171" s="1"/>
  <c r="G170" s="1"/>
  <c r="G169" s="1"/>
  <c r="G304"/>
  <c r="G303" s="1"/>
  <c r="G302" s="1"/>
  <c r="G301" s="1"/>
  <c r="K102"/>
  <c r="K101" s="1"/>
  <c r="G321"/>
  <c r="G320" s="1"/>
  <c r="G319" s="1"/>
  <c r="G318" s="1"/>
  <c r="J436"/>
  <c r="J435" s="1"/>
  <c r="G386"/>
  <c r="G385" s="1"/>
  <c r="G384" s="1"/>
  <c r="G383" s="1"/>
  <c r="K350"/>
  <c r="G355"/>
  <c r="G354" s="1"/>
  <c r="G353" s="1"/>
  <c r="G352" s="1"/>
  <c r="G351" s="1"/>
  <c r="I267"/>
  <c r="I92"/>
  <c r="I91" s="1"/>
  <c r="G296"/>
  <c r="G295" s="1"/>
  <c r="G294" s="1"/>
  <c r="G293" s="1"/>
  <c r="J136"/>
  <c r="J135" s="1"/>
  <c r="I84"/>
  <c r="I83" s="1"/>
  <c r="I82" s="1"/>
  <c r="G84"/>
  <c r="G83" s="1"/>
  <c r="G82" s="1"/>
  <c r="J84"/>
  <c r="J83" s="1"/>
  <c r="J82" s="1"/>
  <c r="I102"/>
  <c r="I101" s="1"/>
  <c r="K201"/>
  <c r="K200"/>
  <c r="K199" s="1"/>
  <c r="H350"/>
  <c r="H122"/>
  <c r="H121" s="1"/>
  <c r="K248"/>
  <c r="K231" s="1"/>
  <c r="I122"/>
  <c r="I121" s="1"/>
  <c r="H372"/>
  <c r="H214"/>
  <c r="H267"/>
  <c r="G283"/>
  <c r="G282" s="1"/>
  <c r="G281" s="1"/>
  <c r="G280" s="1"/>
  <c r="K92"/>
  <c r="K91" s="1"/>
  <c r="K90" s="1"/>
  <c r="I145"/>
  <c r="I144" s="1"/>
  <c r="K145"/>
  <c r="K144" s="1"/>
  <c r="K194"/>
  <c r="K193" s="1"/>
  <c r="K192" s="1"/>
  <c r="K161" s="1"/>
  <c r="I194"/>
  <c r="I193" s="1"/>
  <c r="I192" s="1"/>
  <c r="I161" s="1"/>
  <c r="G251"/>
  <c r="G250" s="1"/>
  <c r="G249" s="1"/>
  <c r="G248" s="1"/>
  <c r="K395"/>
  <c r="K394" s="1"/>
  <c r="G408"/>
  <c r="G407" s="1"/>
  <c r="G406" s="1"/>
  <c r="G405" s="1"/>
  <c r="G404" s="1"/>
  <c r="G122"/>
  <c r="G121" s="1"/>
  <c r="G194"/>
  <c r="G193" s="1"/>
  <c r="G192" s="1"/>
  <c r="H223"/>
  <c r="J404"/>
  <c r="I436"/>
  <c r="I435" s="1"/>
  <c r="G103"/>
  <c r="K136"/>
  <c r="K135" s="1"/>
  <c r="H145"/>
  <c r="H144" s="1"/>
  <c r="J145"/>
  <c r="J144" s="1"/>
  <c r="G232"/>
  <c r="G231" s="1"/>
  <c r="J267"/>
  <c r="J325"/>
  <c r="J324" s="1"/>
  <c r="G336"/>
  <c r="G335" s="1"/>
  <c r="G334" s="1"/>
  <c r="G333" s="1"/>
  <c r="G325" s="1"/>
  <c r="G324" s="1"/>
  <c r="G362"/>
  <c r="G361" s="1"/>
  <c r="G360" s="1"/>
  <c r="G359" s="1"/>
  <c r="G358" s="1"/>
  <c r="G400"/>
  <c r="G399" s="1"/>
  <c r="G398" s="1"/>
  <c r="G397" s="1"/>
  <c r="I411"/>
  <c r="J424"/>
  <c r="H279"/>
  <c r="I279"/>
  <c r="J102"/>
  <c r="J101" s="1"/>
  <c r="H92"/>
  <c r="H91" s="1"/>
  <c r="H90" s="1"/>
  <c r="J92"/>
  <c r="J91" s="1"/>
  <c r="G93"/>
  <c r="G92" s="1"/>
  <c r="G91" s="1"/>
  <c r="G223"/>
  <c r="G222"/>
  <c r="G214" s="1"/>
  <c r="K444"/>
  <c r="K443" s="1"/>
  <c r="K445"/>
  <c r="J201"/>
  <c r="J200"/>
  <c r="J199" s="1"/>
  <c r="J358"/>
  <c r="J350"/>
  <c r="J223"/>
  <c r="J222"/>
  <c r="K343"/>
  <c r="K344"/>
  <c r="J214"/>
  <c r="I350"/>
  <c r="G201"/>
  <c r="G200"/>
  <c r="G199" s="1"/>
  <c r="G326"/>
  <c r="K436"/>
  <c r="K435" s="1"/>
  <c r="K437"/>
  <c r="G436"/>
  <c r="G435" s="1"/>
  <c r="G437"/>
  <c r="J161"/>
  <c r="K279"/>
  <c r="I372"/>
  <c r="J411"/>
  <c r="G424"/>
  <c r="G411" s="1"/>
  <c r="H200"/>
  <c r="H199" s="1"/>
  <c r="H201"/>
  <c r="H325"/>
  <c r="H324" s="1"/>
  <c r="H326"/>
  <c r="H395"/>
  <c r="H394" s="1"/>
  <c r="H396"/>
  <c r="J122"/>
  <c r="J121" s="1"/>
  <c r="J279"/>
  <c r="I395"/>
  <c r="I394" s="1"/>
  <c r="G145"/>
  <c r="G144" s="1"/>
  <c r="G166"/>
  <c r="G165" s="1"/>
  <c r="G164" s="1"/>
  <c r="G163" s="1"/>
  <c r="G162" s="1"/>
  <c r="I222"/>
  <c r="I214" s="1"/>
  <c r="J248"/>
  <c r="J230" s="1"/>
  <c r="J229" s="1"/>
  <c r="K267"/>
  <c r="J372"/>
  <c r="K424"/>
  <c r="K411" s="1"/>
  <c r="G109"/>
  <c r="G271"/>
  <c r="G270" s="1"/>
  <c r="G269" s="1"/>
  <c r="G268" s="1"/>
  <c r="G267" s="1"/>
  <c r="H344"/>
  <c r="G372"/>
  <c r="H445"/>
  <c r="G343"/>
  <c r="G344"/>
  <c r="G444"/>
  <c r="G443" s="1"/>
  <c r="G445"/>
  <c r="H230"/>
  <c r="H229" s="1"/>
  <c r="I325"/>
  <c r="I324" s="1"/>
  <c r="I201"/>
  <c r="H231"/>
  <c r="I232"/>
  <c r="I326"/>
  <c r="J343"/>
  <c r="K372"/>
  <c r="I396"/>
  <c r="H437"/>
  <c r="J444"/>
  <c r="J443" s="1"/>
  <c r="K230" l="1"/>
  <c r="K229" s="1"/>
  <c r="G161"/>
  <c r="J231"/>
  <c r="G395"/>
  <c r="G394" s="1"/>
  <c r="K134"/>
  <c r="K81" s="1"/>
  <c r="K80" s="1"/>
  <c r="G279"/>
  <c r="G102"/>
  <c r="G101" s="1"/>
  <c r="G90" s="1"/>
  <c r="G350"/>
  <c r="G342" s="1"/>
  <c r="J342"/>
  <c r="I342"/>
  <c r="H342"/>
  <c r="I90"/>
  <c r="I136"/>
  <c r="I135" s="1"/>
  <c r="I134" s="1"/>
  <c r="J134"/>
  <c r="G396"/>
  <c r="G230"/>
  <c r="G229" s="1"/>
  <c r="J90"/>
  <c r="I231"/>
  <c r="I230"/>
  <c r="I229" s="1"/>
  <c r="K342"/>
  <c r="K79" l="1"/>
  <c r="I81"/>
  <c r="I80" s="1"/>
  <c r="G138"/>
  <c r="G137" s="1"/>
  <c r="G136" s="1"/>
  <c r="G135" s="1"/>
  <c r="G134" s="1"/>
  <c r="G81" s="1"/>
  <c r="G80" s="1"/>
  <c r="G79" s="1"/>
  <c r="H136"/>
  <c r="H135" s="1"/>
  <c r="H134" s="1"/>
  <c r="H81" s="1"/>
  <c r="H80" s="1"/>
  <c r="H79" s="1"/>
  <c r="J81"/>
  <c r="J80" s="1"/>
  <c r="J79" s="1"/>
  <c r="I79"/>
  <c r="H22"/>
  <c r="I22"/>
  <c r="J22"/>
  <c r="K22"/>
  <c r="G24"/>
  <c r="H31" l="1"/>
  <c r="I31"/>
  <c r="J31"/>
  <c r="K31"/>
  <c r="G33"/>
  <c r="H65" l="1"/>
  <c r="H64" s="1"/>
  <c r="I65"/>
  <c r="I64" s="1"/>
  <c r="J65"/>
  <c r="J64" s="1"/>
  <c r="K65"/>
  <c r="K64" s="1"/>
  <c r="G66"/>
  <c r="G65" s="1"/>
  <c r="G64" s="1"/>
  <c r="H70"/>
  <c r="H69" s="1"/>
  <c r="I70"/>
  <c r="I69" s="1"/>
  <c r="J70"/>
  <c r="J69" s="1"/>
  <c r="K70"/>
  <c r="K69" s="1"/>
  <c r="H77"/>
  <c r="I77"/>
  <c r="J77"/>
  <c r="K77"/>
  <c r="G78"/>
  <c r="G77" s="1"/>
  <c r="G71"/>
  <c r="G70" s="1"/>
  <c r="H62"/>
  <c r="I62"/>
  <c r="J62"/>
  <c r="K62"/>
  <c r="G63"/>
  <c r="G62" s="1"/>
  <c r="G61" s="1"/>
  <c r="G60" l="1"/>
  <c r="G59" s="1"/>
  <c r="H34"/>
  <c r="I34"/>
  <c r="J34"/>
  <c r="K34"/>
  <c r="G40"/>
  <c r="G39" s="1"/>
  <c r="H42"/>
  <c r="I42"/>
  <c r="J42"/>
  <c r="K42"/>
  <c r="H44"/>
  <c r="I44"/>
  <c r="J44"/>
  <c r="K44"/>
  <c r="H48"/>
  <c r="I48"/>
  <c r="J48"/>
  <c r="K48"/>
  <c r="H54"/>
  <c r="I54"/>
  <c r="J54"/>
  <c r="K54"/>
  <c r="H76"/>
  <c r="H75" s="1"/>
  <c r="H74" s="1"/>
  <c r="H73" s="1"/>
  <c r="H72" s="1"/>
  <c r="I76"/>
  <c r="I75" s="1"/>
  <c r="I74" s="1"/>
  <c r="I73" s="1"/>
  <c r="I72" s="1"/>
  <c r="J76"/>
  <c r="J75" s="1"/>
  <c r="J74" s="1"/>
  <c r="J73" s="1"/>
  <c r="J72" s="1"/>
  <c r="K76"/>
  <c r="K75" s="1"/>
  <c r="K74" s="1"/>
  <c r="K73" s="1"/>
  <c r="K72" s="1"/>
  <c r="G76"/>
  <c r="H25"/>
  <c r="I25"/>
  <c r="J25"/>
  <c r="K25"/>
  <c r="G26"/>
  <c r="G25" s="1"/>
  <c r="I30" l="1"/>
  <c r="I29" s="1"/>
  <c r="I28" s="1"/>
  <c r="I38"/>
  <c r="I37" s="1"/>
  <c r="K21"/>
  <c r="H21"/>
  <c r="K38"/>
  <c r="K37" s="1"/>
  <c r="J30"/>
  <c r="J29" s="1"/>
  <c r="J28" s="1"/>
  <c r="K30"/>
  <c r="K29" s="1"/>
  <c r="K28" s="1"/>
  <c r="I21"/>
  <c r="H38"/>
  <c r="H37" s="1"/>
  <c r="J21"/>
  <c r="J38"/>
  <c r="J37" s="1"/>
  <c r="H30"/>
  <c r="H29" s="1"/>
  <c r="H28" s="1"/>
  <c r="G43" l="1"/>
  <c r="G45"/>
  <c r="G44" s="1"/>
  <c r="H47"/>
  <c r="H46" s="1"/>
  <c r="G50"/>
  <c r="G51"/>
  <c r="G52"/>
  <c r="G53"/>
  <c r="G55"/>
  <c r="G56"/>
  <c r="G57"/>
  <c r="G58"/>
  <c r="H61"/>
  <c r="I61"/>
  <c r="J61"/>
  <c r="K61"/>
  <c r="G75"/>
  <c r="G74" s="1"/>
  <c r="G73" s="1"/>
  <c r="G72" s="1"/>
  <c r="G54" l="1"/>
  <c r="K60"/>
  <c r="K59" s="1"/>
  <c r="I60"/>
  <c r="I59" s="1"/>
  <c r="J60"/>
  <c r="J59" s="1"/>
  <c r="H60"/>
  <c r="H59" s="1"/>
  <c r="H36" s="1"/>
  <c r="G49" l="1"/>
  <c r="G48" s="1"/>
  <c r="G42"/>
  <c r="G38" s="1"/>
  <c r="G37" s="1"/>
  <c r="G35"/>
  <c r="G34" s="1"/>
  <c r="G32"/>
  <c r="G31" s="1"/>
  <c r="K20"/>
  <c r="K19" s="1"/>
  <c r="K18" s="1"/>
  <c r="J20"/>
  <c r="J19" s="1"/>
  <c r="J18" s="1"/>
  <c r="I20"/>
  <c r="I19" s="1"/>
  <c r="I18" s="1"/>
  <c r="H20"/>
  <c r="G23"/>
  <c r="G22" l="1"/>
  <c r="G21" s="1"/>
  <c r="G20" s="1"/>
  <c r="G19" s="1"/>
  <c r="G18" s="1"/>
  <c r="G30"/>
  <c r="G29" s="1"/>
  <c r="G28" s="1"/>
  <c r="H19"/>
  <c r="H18" s="1"/>
  <c r="I47"/>
  <c r="I46" s="1"/>
  <c r="I36" s="1"/>
  <c r="K47"/>
  <c r="K46" s="1"/>
  <c r="K36" s="1"/>
  <c r="J47"/>
  <c r="J46" s="1"/>
  <c r="J36" s="1"/>
  <c r="G47" l="1"/>
  <c r="G46" s="1"/>
  <c r="G36" s="1"/>
  <c r="K68" l="1"/>
  <c r="K67" s="1"/>
  <c r="K27" s="1"/>
  <c r="K17" s="1"/>
  <c r="K16" s="1"/>
  <c r="K451" s="1"/>
  <c r="J68"/>
  <c r="J67" s="1"/>
  <c r="J27" s="1"/>
  <c r="J17" s="1"/>
  <c r="J16" s="1"/>
  <c r="J451" s="1"/>
  <c r="H68"/>
  <c r="H67" s="1"/>
  <c r="H27" s="1"/>
  <c r="H17" s="1"/>
  <c r="H16" s="1"/>
  <c r="H451" s="1"/>
  <c r="G69"/>
  <c r="G68" s="1"/>
  <c r="G67" s="1"/>
  <c r="I68"/>
  <c r="I67" s="1"/>
  <c r="I27" s="1"/>
  <c r="I17" s="1"/>
  <c r="I16" s="1"/>
  <c r="I451" s="1"/>
  <c r="G27" l="1"/>
  <c r="G17" s="1"/>
  <c r="G16" s="1"/>
  <c r="G451" s="1"/>
</calcChain>
</file>

<file path=xl/sharedStrings.xml><?xml version="1.0" encoding="utf-8"?>
<sst xmlns="http://schemas.openxmlformats.org/spreadsheetml/2006/main" count="1287" uniqueCount="270">
  <si>
    <t>Наименование</t>
  </si>
  <si>
    <t>Код ГРБС</t>
  </si>
  <si>
    <t>Код раздела, подраздела</t>
  </si>
  <si>
    <t>МУНИЦИПАЛЬНЫЙ СОВЕТ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</si>
  <si>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</si>
  <si>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</si>
  <si>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</si>
  <si>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</si>
  <si>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МЕСТНАЯ АДМИНИСТРАЦИЯ</t>
  </si>
  <si>
    <t>РЕЗЕРВНЫЕ ФОНДЫ</t>
  </si>
  <si>
    <t>НАЦИОНАЛЬНАЯ БЕЗОПАСНОСТЬ И ПРАВООХРАНИТЕЛЬНАЯ ДЕЯТЕЛЬНОСТЬ</t>
  </si>
  <si>
    <t xml:space="preserve"> НАЦИОНАЛЬНАЯ ЭКОНОМИКА</t>
  </si>
  <si>
    <t>ОБЩЕЭКОНОМИЧЕСКИЕ ВОПРОСЫ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</si>
  <si>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</si>
  <si>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</si>
  <si>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</si>
  <si>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муниципальных образований</t>
  </si>
  <si>
    <t>ОХРАНА ОКРУЖАЮЩЕЙ СРЕДЫ</t>
  </si>
  <si>
    <t>ДРУГИЕ ВОПРОСЫ В ОБЛАСТИ ОХРАНЫ ОКРУЖАЮЩЕЙ СРЕДЫ</t>
  </si>
  <si>
    <t>КУЛЬТУРА</t>
  </si>
  <si>
    <t>Организация и проведение мероприятий по сохранению и развитию местных традиций и обрядов</t>
  </si>
  <si>
    <t>СОЦИАЛЬНАЯ ПОЛИТИКА</t>
  </si>
  <si>
    <t>ОХРАНА СЕМЬИ И ДЕТСТВА</t>
  </si>
  <si>
    <t>ФИЗИЧЕСКАЯ КУЛЬТУРА И СПОРТ</t>
  </si>
  <si>
    <t>МАССОВЫЙ СПОРТ</t>
  </si>
  <si>
    <t>СРЕДСТВА МАССОВОЙ ИНФОРМАЦИИ</t>
  </si>
  <si>
    <t>ЗАЩИТА НАСЕЛЕНИЯ  И ТЕРРИТОРИИ ОТ ЧРЕЗВЫЧАЙНЫХ СИТУАЦИЙ ПРИРОДНОГО И ТЕХНОГЕННОГО ХАРАКТЕРА, ГРАЖДАНСКАЯ ОБОРОНА</t>
  </si>
  <si>
    <t>Участие в мероприятиях по охране окружающей среды в границах муниципального образования</t>
  </si>
  <si>
    <t>0113</t>
  </si>
  <si>
    <t>0412</t>
  </si>
  <si>
    <t>0707</t>
  </si>
  <si>
    <t>0801</t>
  </si>
  <si>
    <t>0400</t>
  </si>
  <si>
    <t>0401</t>
  </si>
  <si>
    <t>0300</t>
  </si>
  <si>
    <t>0309</t>
  </si>
  <si>
    <t>0104</t>
  </si>
  <si>
    <t>0111</t>
  </si>
  <si>
    <t>0100</t>
  </si>
  <si>
    <t>0103</t>
  </si>
  <si>
    <t>0503</t>
  </si>
  <si>
    <t>0500</t>
  </si>
  <si>
    <t>0600</t>
  </si>
  <si>
    <t>0605</t>
  </si>
  <si>
    <t>Уплата налогов, сборов и иных платежей</t>
  </si>
  <si>
    <t>870</t>
  </si>
  <si>
    <t>Резервные средства</t>
  </si>
  <si>
    <t>КУЛЬТУРА, КИНЕМАТОГРАФИЯ</t>
  </si>
  <si>
    <t>ПЕРИОДИЧЕСКАЯ ПЕЧАТЬ И ИЗДАТЕЛЬСТВА</t>
  </si>
  <si>
    <t>0800</t>
  </si>
  <si>
    <t>0705</t>
  </si>
  <si>
    <t>ОБРАЗОВАНИЕ</t>
  </si>
  <si>
    <t>0700</t>
  </si>
  <si>
    <t>Профессиональная подготовка, переподготовка и повышение квалификации</t>
  </si>
  <si>
    <t>Организация и проведение досуговых мероприятий для жителей муниципального образования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</si>
  <si>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</si>
  <si>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Содействие  развитию  малого бизнеса на территории муниципального образования</t>
  </si>
  <si>
    <t>УТВЕРЖДАЮ</t>
  </si>
  <si>
    <t>тыс. руб.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</si>
  <si>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</si>
  <si>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</si>
  <si>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Прочая закупка товаров, работ,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</si>
  <si>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</si>
  <si>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
(муниципальных) органов</t>
  </si>
  <si>
    <t>Публичные нормативные социальные выплаты гражданам</t>
  </si>
  <si>
    <t>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</si>
  <si>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</si>
  <si>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</si>
  <si>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Иные бюджетные ассигнования</t>
  </si>
  <si>
    <t>Содержание главы муниципального образования</t>
  </si>
  <si>
    <t>Содержание главы местной администрации</t>
  </si>
  <si>
    <t>Содержание и обеспечение деятельности местной администрации муниципального образования</t>
  </si>
  <si>
    <t>Формирование резервного фонда  местной администрации муниципального образования</t>
  </si>
  <si>
    <t xml:space="preserve">Формирование архивных фондов органов местного самоуправления, муниципальных учреждений и предприятий </t>
  </si>
  <si>
    <t>Организация профессионального образования 
и дополнительного профессионального образования выборных должностных лиц
местного самоуправления, членов выборных органов местного самоуправления, депутатов
муниципальных советов муниципальных образований, муниципальных служащих 
и работников муниципальных учреждений</t>
  </si>
  <si>
    <t xml:space="preserve">Проведение работ по военно-патриотическому воспитанию граждан </t>
  </si>
  <si>
    <t>Организация и проведение местных  и участие в организации и проведении городских праздничных и иных зрелищных мероприятий</t>
  </si>
  <si>
    <t>Обеспечение условий для развития
на территории муниципального образования физической культуры и массового спорта, 
организация и проведение официальных физкультурных мероприятий, физкультурно-
оздоровительных мероприятий и спортивных мероприятий муниципального образования</t>
  </si>
  <si>
    <t>Социальные выплаты гражданам, кроме публичных нормативных социальных выплат</t>
  </si>
  <si>
    <t>Содержание и обеспечение деятельности представительного органа муниципального образования</t>
  </si>
  <si>
    <t xml:space="preserve">Текущий ремонт придомовых территорий
и дворовых территорий, включая проезды и въезды, пешеходные дорожки </t>
  </si>
  <si>
    <t>Выполнение оформления к праздничным
мероприятиям на территории муниципального образования</t>
  </si>
  <si>
    <t>Закупка товаров, работ и услуг для государственных (муниципальных) нужд</t>
  </si>
  <si>
    <t>Расходы на выплаты персоналу государственных (муниципальных) органов</t>
  </si>
  <si>
    <t>Компенсации депутатам муниципального
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</si>
  <si>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Участие в организации и финансировании
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
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</si>
  <si>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Установка, содержание и ремонт ограждений газонов</t>
  </si>
  <si>
    <t>Участие в пределах своей компетенции
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
водных акваторий, тупиков и проездов, не включенных в адресные программы,
утвержденные исполнительными органами государственной власти</t>
  </si>
  <si>
    <t>Проведение санитарных рубок, а также
удаление аварийных, больных деревьев и кустарников в отношении зеленых насаждений внутриквартального озеленения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</si>
  <si>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</si>
  <si>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</si>
  <si>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>Содержание лиц, замещающих выборные
муниципальные должности (депутатов муниципальных советов, членов выборных органов местного самоуправления, выборных должностных лиц местного самоуправления), 
осуществляющих свои полномочия на постоянной основе</t>
  </si>
  <si>
    <t>Содействие в установленном порядке
исполнительным органам государственной власти Санкт-Петербурга в сборе и обмене
информацией в области защиты населения и территорий от чрезвычайных ситуаций,  а также содействие в информировании населения об угрозе возникновения или о возникновении чрезвычайной ситуации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</si>
  <si>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</si>
  <si>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Осуществление мероприятий по содержанию в порядке и благоустройству воинских  захоронений, мемориальных сооружений и объектов, увековечивающих память погибших при защите Отечества, расположенных вне земельных участков, входящих в состав кладбищ</t>
  </si>
  <si>
    <t>КЦС</t>
  </si>
  <si>
    <t>КВР</t>
  </si>
  <si>
    <t>КОСГУ</t>
  </si>
  <si>
    <t>Утверждено на год</t>
  </si>
  <si>
    <t>в т.ч. по кварталам</t>
  </si>
  <si>
    <t>1 кв.</t>
  </si>
  <si>
    <t>2 кв.</t>
  </si>
  <si>
    <t>3 кв.</t>
  </si>
  <si>
    <t>4 кв.</t>
  </si>
  <si>
    <t>Заработная плата</t>
  </si>
  <si>
    <t>Начисления на выплаты по оплате труда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</si>
  <si>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</si>
  <si>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</si>
  <si>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</si>
  <si>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Услуги связи</t>
  </si>
  <si>
    <t>Работы, услуги по содержанию имущества</t>
  </si>
  <si>
    <t>Прочие работы, услуги</t>
  </si>
  <si>
    <t>Транспортные услуги</t>
  </si>
  <si>
    <t>Прочие расходы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</si>
  <si>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</si>
  <si>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Увеличение стоимости основных средств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</si>
  <si>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</si>
  <si>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</si>
  <si>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</si>
  <si>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</si>
  <si>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312</t>
  </si>
  <si>
    <t>Иные пенсии, социальные доплаты к пенсиям</t>
  </si>
  <si>
    <t>Приобретение товаров, работ, услуг в пользу граждан в целях их социального обеспечения</t>
  </si>
  <si>
    <t>Пособия, компенсации, меры социальной поддержки по публичным нормативным обязательствам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</si>
  <si>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</si>
  <si>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Фонд оплаты труда государственных (муниципальных) органов </t>
  </si>
  <si>
    <t>00200G0850</t>
  </si>
  <si>
    <t>60000G3160</t>
  </si>
  <si>
    <t>09200G0100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</si>
  <si>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</si>
  <si>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</si>
  <si>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</si>
  <si>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</si>
  <si>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51100G0860</t>
  </si>
  <si>
    <t>51100G0870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</si>
  <si>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</si>
  <si>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0020000110</t>
  </si>
  <si>
    <t>0020000210</t>
  </si>
  <si>
    <t>0020000220</t>
  </si>
  <si>
    <t>0020000230</t>
  </si>
  <si>
    <t>0020004410</t>
  </si>
  <si>
    <t>0020000310</t>
  </si>
  <si>
    <t>0020000320</t>
  </si>
  <si>
    <t>0700000610</t>
  </si>
  <si>
    <t>0800000710</t>
  </si>
  <si>
    <t>2190000810</t>
  </si>
  <si>
    <t>2200000910</t>
  </si>
  <si>
    <t>5300001020</t>
  </si>
  <si>
    <t>3450001110</t>
  </si>
  <si>
    <t>6100001310</t>
  </si>
  <si>
    <t>6100001330</t>
  </si>
  <si>
    <t>6100001340</t>
  </si>
  <si>
    <t>6200001410</t>
  </si>
  <si>
    <t>6300001510</t>
  </si>
  <si>
    <t>6300001520</t>
  </si>
  <si>
    <t>6400001610</t>
  </si>
  <si>
    <t>6400001620</t>
  </si>
  <si>
    <t>6400001630</t>
  </si>
  <si>
    <t>6400001640</t>
  </si>
  <si>
    <t>6400001660</t>
  </si>
  <si>
    <t>4100001710</t>
  </si>
  <si>
    <t>4280001810</t>
  </si>
  <si>
    <t>4310001910</t>
  </si>
  <si>
    <t>4600005610</t>
  </si>
  <si>
    <t>4400002010</t>
  </si>
  <si>
    <t>4700002110</t>
  </si>
  <si>
    <t>5050002310</t>
  </si>
  <si>
    <t>4870002410</t>
  </si>
  <si>
    <t>4570002510</t>
  </si>
  <si>
    <t>МУНИЦИПАЛЬНАЯ ПРОГРАММА "Участие в организации и финансировании
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
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впервые"</t>
  </si>
  <si>
    <t>МУНИЦИПАЛЬНАЯ ПРОГРАММА "Содействие  развитию  малого бизнеса на территории муниципального образования"</t>
  </si>
  <si>
    <t>МУНИЦИПАЛЬНАЯ ПРОГРАММА "Формирование архивных фондов органов местного самоуправления"</t>
  </si>
  <si>
    <t>МУНИЦИПАЛЬНАЯ ПРОГРАММА "Осуществление благоустройства придомовой и дворовой территории"</t>
  </si>
  <si>
    <t>МУНИЦИПАЛЬНАЯ ПРОГРАММА "Благоустройство территории, связанное с обеспечением санитарного благополучия"</t>
  </si>
  <si>
    <t>МУНИЦИПАЛЬНАЯ ПРОГРАММА "Прочие мероприятия в области благоустройства"</t>
  </si>
  <si>
    <t>МУНИЦИПАЛЬНАЯ ПРОГРАММА "Организация и проведение досуговых мероприятий для жителей"</t>
  </si>
  <si>
    <t>МУНИЦИПАЛЬНАЯ ПРОГРАММА "Организация и проведение местных  и участие в организации и проведении городских праздничных и иных зрелищных мероприятий"</t>
  </si>
  <si>
    <t>МУНИЦИПАЛЬНАЯ ПРОГРАММА "Организация и проведение мероприятий по сохранению и развитию местных традиций и обрядов"</t>
  </si>
  <si>
    <t>МУНИЦИПАЛЬНАЯ ПРОГРАММА "Обеспечение условий для развития
на территории муниципального образования физической культуры и массового спорта, 
организация и проведение официальных физкультурных мероприятий, физкультурно-
оздоровительных мероприятий и спортивных мероприятий"</t>
  </si>
  <si>
    <t>1102</t>
  </si>
  <si>
    <t>1202</t>
  </si>
  <si>
    <t>МУНИЦИПАЛЬНАЯ ПРОГРАМА "Организация профессионального образования 
и дополнительного профессионального образования выборных должностных лиц
местного самоуправления, членов выборных органов местного самоуправления, депутатов
муниципальных советов муниципальных образований, муниципальных служащих 
и работников муниципальных учреждений"</t>
  </si>
  <si>
    <t>МУНИЦИПАЛЬНАЯ ПРОГРАММА "Учреждение печатного средства массовой
информации для опубликования муниципальных правовых актов, обсуждения проектов
муниципальных правовых актов по вопросам местного значения, доведения до сведения
жителей муниципального образования официальной информации о социально-
экономическом и культурном развитии муниципального образования, о развитии
его общественной инфраструктуры и иной официальной информации"</t>
  </si>
  <si>
    <t>ИТОГО РАСХОДОВ:</t>
  </si>
  <si>
    <t>6400000000</t>
  </si>
  <si>
    <t>0800000000</t>
  </si>
  <si>
    <t>2190000000</t>
  </si>
  <si>
    <t>2200000000</t>
  </si>
  <si>
    <t>5300000000</t>
  </si>
  <si>
    <t>3450000000</t>
  </si>
  <si>
    <t>6100000000</t>
  </si>
  <si>
    <t>6200000000</t>
  </si>
  <si>
    <t>6300000000</t>
  </si>
  <si>
    <t>4280000000</t>
  </si>
  <si>
    <t>4600000000</t>
  </si>
  <si>
    <t>4400000000</t>
  </si>
  <si>
    <t>4700000000</t>
  </si>
  <si>
    <t>4870000000</t>
  </si>
  <si>
    <t>4570000000</t>
  </si>
  <si>
    <t>0709</t>
  </si>
  <si>
    <t xml:space="preserve">МОЛОДЕЖНАЯ ПОЛИТИКА </t>
  </si>
  <si>
    <t>ДРУГИЕ ВОПРОСЫ В ОБЛАСТИ ОБРАЗОВАНИЯ</t>
  </si>
  <si>
    <t>ДРУГИЕ ОБЩЕГОСУДАРСТВЕННЫЕ ВОПРОСЫ</t>
  </si>
  <si>
    <t>Озеленение территорий зеленых насаждений общего пользования местного значения, в том числе организацию работ по компенсационному озеленению, осуществляемому в соответствии с законом Санкт-Петербурга, содержание, включая уборку, территорий зеленых насаждений общего пользования местного значения, в том числе расположенных на них элементов благоустройства, ремонт объектов зеленых насаждений и защиту зеленых насаждений в границах указанных территорий</t>
  </si>
  <si>
    <t>7950404910</t>
  </si>
  <si>
    <t>7950305410</t>
  </si>
  <si>
    <t>7950205310</t>
  </si>
  <si>
    <t>ПЕНСИОННОЕ ОБЕСПЕЧЕНИЕ</t>
  </si>
  <si>
    <t>1001</t>
  </si>
  <si>
    <t>Налоги, пошлины и сборы</t>
  </si>
  <si>
    <t>Иные расходы</t>
  </si>
  <si>
    <t>МУНИЦИПАЛЬНАЯ ПРОГРАММА "Осуществление содействия в установленном порядке
исполнительным органам государственной власти Санкт-Петербурга в сборе и обмене
информацией в области защиты населения и территорий от чрезвычайных ситуаций,  а также содействие в информировании населения об угрозе возникновения или о возникновении чрезвычайной ситуации"</t>
  </si>
  <si>
    <t>МУНИЦИПАЛЬНАЯ ПРОГРАММА "Организация мероприятий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</si>
  <si>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Назначение, выплата, перерасчет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Санкт-Петербурга.</t>
  </si>
  <si>
    <t>5050002320</t>
  </si>
  <si>
    <t>300</t>
  </si>
  <si>
    <t>Назначение, выплата, перерасчет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приостановление, возобновление, прекращение выплаты пенсии за выслугу лет в соответствии с законом Санкт-Петербурга.</t>
  </si>
  <si>
    <t>МУНИЦИПАЛЬНАЯ ПРОГРАММА "Участие в профилактике терроризма и экстремизма, а также в минимизации и (или) ликвидация последствий проявления терроризма и экстремизма на территории муниципального образования"</t>
  </si>
  <si>
    <t>ВЕДОМСТВЕННАЯ ЦЕЛЕВАЯ ПРОГРАММА "Участие в реализации мероприятий  по охране здоровья граждан от воздействия окружающего табачного дыма и последствий потребления табака на территории муниципального образования"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</si>
  <si>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</si>
  <si>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264</t>
  </si>
  <si>
    <t>Пенсии, пособия, выплачиваемые работодателями, нанимателями бывшим работникам в денежной форме</t>
  </si>
  <si>
    <t>0102</t>
  </si>
  <si>
    <t>1003</t>
  </si>
  <si>
    <t>СОЦИАЛЬНОЕ ОБЕСПЕЧЕНИЕ НАСЕЛЕНИЯ</t>
  </si>
  <si>
    <t>4310000000</t>
  </si>
  <si>
    <t>Страхование</t>
  </si>
  <si>
    <t>Социальные пособия и компенсации персоналу в денежной форме</t>
  </si>
  <si>
    <t>Увеличение стоимости прочих оборотных запасов (материалов)</t>
  </si>
  <si>
    <t>Иные выплаты текущего характера организациям</t>
  </si>
  <si>
    <t>Увеличение стоимости горюче-смазочных материалов</t>
  </si>
  <si>
    <t>226</t>
  </si>
  <si>
    <t>Увеличение стоимости прочих материальных запасов однократного применения</t>
  </si>
  <si>
    <t>_________________________Е.В Измайлова</t>
  </si>
  <si>
    <t>ВЕДОМСТВЕННАЯ ЦЕЛЕВАЯ ПРОГРАММА "Участие в формах, установленных законодательством Санкт-Петербурга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муниципальном образовании"</t>
  </si>
  <si>
    <t>МУНИЦИПАЛЬНАЯ ПРОГРАММА "Участие в мероприятиях по охране окружающей среды в границах муниципального образования поселок Шушары, за исключением организации и осуществления мероприятий по экологическому контролю"</t>
  </si>
  <si>
    <t>2310005211</t>
  </si>
  <si>
    <t>МУНИЦИПАЛЬНАЯ ПРОГРАММА "Озеленение территорий зеленых насаждений общего пользования местного значения"</t>
  </si>
  <si>
    <t>4110001711</t>
  </si>
  <si>
    <t>4110000000</t>
  </si>
  <si>
    <t>МУНИЦИПАЛЬНАЯ ПРОГРАММА "Проведение работ о военно-патриотическому воспитанию граждан"</t>
  </si>
  <si>
    <t>4120000000</t>
  </si>
  <si>
    <t>4120001721</t>
  </si>
  <si>
    <t>МУНИЦИПАЛЬНАЯ ПРОГРАММА "Осуществление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</si>
  <si>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</si>
  <si>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2320005221</t>
  </si>
  <si>
    <t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конфликтов"</t>
  </si>
  <si>
    <r>
      <t>___________________________20</t>
    </r>
    <r>
      <rPr>
        <u/>
        <sz val="8"/>
        <rFont val="Times New Roman"/>
        <family val="1"/>
      </rPr>
      <t xml:space="preserve">      </t>
    </r>
    <r>
      <rPr>
        <sz val="8"/>
        <rFont val="Times New Roman"/>
        <family val="1"/>
        <charset val="204"/>
      </rPr>
      <t xml:space="preserve"> года</t>
    </r>
  </si>
  <si>
    <t>23200005221</t>
  </si>
  <si>
    <t xml:space="preserve"> Глава Местной администрации Муниципального образования поселок Шушары</t>
  </si>
  <si>
    <t>Приложение № 1</t>
  </si>
  <si>
    <t>Закупка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</si>
  <si>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</si>
  <si>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СВОДНАЯ БЮДЖЕТНАЯ РОСПИСЬ РАСХОДОВ ВНУТРИГОРОДСКОГО МУНИЦИПАЛЬНОГО ОБРАЗОВАНИЯ САНКТ-ПЕТЕРБУРГА ПОСЕЛОК ШУШАРЫ НА 2020 ГОД</t>
  </si>
  <si>
    <t>МУНИЦИПАЛЬНАЯ ПРОГРАММА "Организация и проведение досуговых мероприятий для жителей муниципального образования"</t>
  </si>
  <si>
    <t>-7,5</t>
  </si>
  <si>
    <t xml:space="preserve">
Уплата налога на имущество организаций и земельного налога</t>
  </si>
  <si>
    <t>Пособия по социальной помощи населению в денежной форме</t>
  </si>
  <si>
    <t>+1554,5</t>
  </si>
  <si>
    <t>-1554,5</t>
  </si>
  <si>
    <t>+28</t>
  </si>
  <si>
    <t>-28</t>
  </si>
  <si>
    <t>Прочая закупка товаров, работ и услуг</t>
  </si>
  <si>
    <t>-13,2</t>
  </si>
  <si>
    <t>+13,2</t>
  </si>
  <si>
    <t>Главный бухгалтер - руководитель ОФЭПиБУ</t>
  </si>
  <si>
    <t>С.В. Кинзерская</t>
  </si>
  <si>
    <t>Учреждение печатного средства массовой
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
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</si>
  <si>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к постановлению №  334-П</t>
  </si>
  <si>
    <t>от  " 11 " сентября 2020 года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</si>
</sst>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19">
    <font>
      <sz val="10"/>
      <name val="Arial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theme="5" tint="-0.249977111117893"/>
      <name val="Times New Roman"/>
      <family val="1"/>
      <charset val="204"/>
    </font>
    <font>
      <sz val="10"/>
      <color theme="5" tint="-0.249977111117893"/>
      <name val="Arial"/>
      <family val="2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u/>
      <sz val="8"/>
      <name val="Times New Roman"/>
      <family val="1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164" fontId="2" fillId="0" borderId="1" xfId="0" applyNumberFormat="1" applyFont="1" applyBorder="1"/>
    <xf numFmtId="0" fontId="5" fillId="2" borderId="1" xfId="0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wrapText="1"/>
    </xf>
    <xf numFmtId="49" fontId="5" fillId="2" borderId="1" xfId="0" applyNumberFormat="1" applyFont="1" applyFill="1" applyBorder="1" applyAlignment="1">
      <alignment horizontal="center" wrapText="1"/>
    </xf>
    <xf numFmtId="0" fontId="6" fillId="0" borderId="0" xfId="0" applyFont="1"/>
    <xf numFmtId="164" fontId="6" fillId="0" borderId="0" xfId="0" applyNumberFormat="1" applyFont="1"/>
    <xf numFmtId="0" fontId="7" fillId="0" borderId="0" xfId="0" applyFont="1"/>
    <xf numFmtId="0" fontId="3" fillId="0" borderId="0" xfId="0" applyFont="1" applyFill="1"/>
    <xf numFmtId="164" fontId="7" fillId="0" borderId="0" xfId="0" applyNumberFormat="1" applyFont="1"/>
    <xf numFmtId="0" fontId="7" fillId="0" borderId="0" xfId="0" applyFont="1" applyFill="1"/>
    <xf numFmtId="0" fontId="5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8" fillId="0" borderId="0" xfId="0" applyFont="1"/>
    <xf numFmtId="0" fontId="9" fillId="0" borderId="0" xfId="0" applyFont="1"/>
    <xf numFmtId="0" fontId="5" fillId="2" borderId="1" xfId="0" applyFont="1" applyFill="1" applyBorder="1" applyAlignment="1">
      <alignment horizontal="center"/>
    </xf>
    <xf numFmtId="164" fontId="1" fillId="0" borderId="0" xfId="0" applyNumberFormat="1" applyFont="1"/>
    <xf numFmtId="0" fontId="2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wrapText="1"/>
    </xf>
    <xf numFmtId="49" fontId="10" fillId="2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Border="1" applyAlignment="1">
      <alignment wrapText="1"/>
    </xf>
    <xf numFmtId="164" fontId="10" fillId="0" borderId="1" xfId="0" applyNumberFormat="1" applyFont="1" applyBorder="1"/>
    <xf numFmtId="49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0" borderId="0" xfId="0" applyFont="1"/>
    <xf numFmtId="164" fontId="11" fillId="0" borderId="0" xfId="0" applyNumberFormat="1" applyFont="1"/>
    <xf numFmtId="43" fontId="11" fillId="0" borderId="0" xfId="0" applyNumberFormat="1" applyFont="1"/>
    <xf numFmtId="49" fontId="5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/>
    <xf numFmtId="0" fontId="12" fillId="0" borderId="0" xfId="0" applyFont="1" applyFill="1" applyBorder="1" applyAlignment="1">
      <alignment horizontal="left"/>
    </xf>
    <xf numFmtId="0" fontId="4" fillId="0" borderId="0" xfId="0" applyFont="1"/>
    <xf numFmtId="0" fontId="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/>
    <xf numFmtId="0" fontId="14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Border="1" applyAlignment="1">
      <alignment horizontal="center" wrapText="1"/>
    </xf>
    <xf numFmtId="164" fontId="4" fillId="0" borderId="1" xfId="0" applyNumberFormat="1" applyFont="1" applyFill="1" applyBorder="1" applyAlignment="1">
      <alignment wrapText="1"/>
    </xf>
    <xf numFmtId="0" fontId="16" fillId="0" borderId="0" xfId="0" applyFont="1"/>
    <xf numFmtId="164" fontId="4" fillId="0" borderId="0" xfId="0" applyNumberFormat="1" applyFont="1" applyBorder="1" applyAlignment="1">
      <alignment wrapText="1"/>
    </xf>
    <xf numFmtId="0" fontId="1" fillId="0" borderId="0" xfId="0" applyFont="1" applyAlignment="1"/>
    <xf numFmtId="49" fontId="12" fillId="0" borderId="0" xfId="0" applyNumberFormat="1" applyFont="1" applyFill="1" applyAlignment="1">
      <alignment horizontal="right"/>
    </xf>
    <xf numFmtId="49" fontId="13" fillId="0" borderId="0" xfId="0" applyNumberFormat="1" applyFont="1" applyFill="1" applyAlignment="1">
      <alignment horizontal="right"/>
    </xf>
    <xf numFmtId="49" fontId="14" fillId="0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9" fillId="2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49" fontId="8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right"/>
    </xf>
    <xf numFmtId="0" fontId="11" fillId="0" borderId="0" xfId="0" applyFont="1" applyBorder="1"/>
    <xf numFmtId="164" fontId="11" fillId="0" borderId="0" xfId="0" applyNumberFormat="1" applyFont="1" applyBorder="1"/>
    <xf numFmtId="43" fontId="11" fillId="0" borderId="0" xfId="0" applyNumberFormat="1" applyFont="1" applyBorder="1"/>
    <xf numFmtId="164" fontId="5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6" fillId="0" borderId="0" xfId="0" applyFont="1" applyAlignment="1">
      <alignment horizontal="center"/>
    </xf>
    <xf numFmtId="0" fontId="16" fillId="0" borderId="3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17" fillId="0" borderId="0" xfId="0" applyFont="1" applyFill="1" applyAlignment="1">
      <alignment horizontal="right"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/>
    <xf numFmtId="0" fontId="5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2"/>
  <sheetViews>
    <sheetView tabSelected="1" zoomScale="130" zoomScaleNormal="130" workbookViewId="0">
      <selection activeCell="G451" sqref="G451"/>
    </sheetView>
  </sheetViews>
  <sheetFormatPr defaultRowHeight="12.75"/>
  <cols>
    <col min="1" max="1" width="37.5703125" style="40" customWidth="1"/>
    <col min="2" max="4" width="9.140625" style="40"/>
    <col min="5" max="5" width="10.85546875" style="40" bestFit="1" customWidth="1"/>
    <col min="6" max="6" width="9.140625" style="40"/>
    <col min="7" max="7" width="9.140625" style="40" customWidth="1"/>
    <col min="8" max="8" width="8.85546875" style="40" customWidth="1"/>
    <col min="9" max="9" width="8.42578125" style="40" customWidth="1"/>
    <col min="10" max="10" width="8.28515625" style="40" customWidth="1"/>
    <col min="11" max="11" width="10.85546875" style="40" customWidth="1"/>
    <col min="12" max="12" width="6.42578125" style="71" hidden="1" customWidth="1"/>
    <col min="13" max="16384" width="9.140625" style="28"/>
  </cols>
  <sheetData>
    <row r="1" spans="1:13" s="1" customFormat="1" ht="15">
      <c r="A1" s="45"/>
      <c r="B1" s="2"/>
      <c r="C1" s="2"/>
      <c r="D1" s="2"/>
      <c r="E1" s="2"/>
      <c r="F1" s="2"/>
      <c r="G1" s="84" t="s">
        <v>250</v>
      </c>
      <c r="H1" s="84"/>
      <c r="I1" s="84"/>
      <c r="J1" s="84"/>
      <c r="K1" s="84"/>
      <c r="L1" s="60"/>
      <c r="M1" s="46"/>
    </row>
    <row r="2" spans="1:13" s="1" customFormat="1" ht="15">
      <c r="A2" s="45"/>
      <c r="B2" s="2"/>
      <c r="C2" s="2"/>
      <c r="D2" s="2"/>
      <c r="E2" s="2"/>
      <c r="F2" s="2"/>
      <c r="G2" s="84" t="s">
        <v>268</v>
      </c>
      <c r="H2" s="84"/>
      <c r="I2" s="84"/>
      <c r="J2" s="84"/>
      <c r="K2" s="84"/>
      <c r="L2" s="60"/>
      <c r="M2" s="46"/>
    </row>
    <row r="3" spans="1:13" s="1" customFormat="1" ht="15">
      <c r="A3" s="45"/>
      <c r="B3" s="2"/>
      <c r="C3" s="2"/>
      <c r="D3" s="2"/>
      <c r="E3" s="2"/>
      <c r="F3" s="2"/>
      <c r="G3" s="84" t="s">
        <v>269</v>
      </c>
      <c r="H3" s="84"/>
      <c r="I3" s="84"/>
      <c r="J3" s="84"/>
      <c r="K3" s="84"/>
      <c r="L3" s="60"/>
      <c r="M3" s="46"/>
    </row>
    <row r="4" spans="1:13" s="1" customFormat="1" ht="15" hidden="1">
      <c r="A4" s="47"/>
      <c r="B4" s="2"/>
      <c r="C4" s="2"/>
      <c r="D4" s="2"/>
      <c r="E4" s="2"/>
      <c r="F4" s="2"/>
      <c r="G4" s="48" t="s">
        <v>57</v>
      </c>
      <c r="H4" s="48"/>
      <c r="I4" s="48"/>
      <c r="J4" s="48"/>
      <c r="K4" s="48"/>
      <c r="L4" s="61"/>
      <c r="M4" s="49"/>
    </row>
    <row r="5" spans="1:13" s="1" customFormat="1" ht="28.5" hidden="1" customHeight="1">
      <c r="A5" s="50"/>
      <c r="B5" s="51"/>
      <c r="C5" s="51"/>
      <c r="D5" s="51"/>
      <c r="E5" s="51"/>
      <c r="F5" s="51"/>
      <c r="G5" s="87" t="s">
        <v>249</v>
      </c>
      <c r="H5" s="88"/>
      <c r="I5" s="88"/>
      <c r="J5" s="88"/>
      <c r="K5" s="88"/>
      <c r="L5" s="62"/>
      <c r="M5" s="52"/>
    </row>
    <row r="6" spans="1:13" s="1" customFormat="1" ht="12.6" hidden="1" customHeight="1">
      <c r="A6" s="53"/>
      <c r="B6" s="2"/>
      <c r="C6" s="2"/>
      <c r="D6" s="2"/>
      <c r="E6" s="2"/>
      <c r="F6" s="2"/>
      <c r="G6" s="54" t="s">
        <v>233</v>
      </c>
      <c r="H6" s="54"/>
      <c r="I6" s="54"/>
      <c r="J6" s="54"/>
      <c r="K6" s="54"/>
      <c r="L6" s="62"/>
      <c r="M6" s="52"/>
    </row>
    <row r="7" spans="1:13" s="1" customFormat="1" hidden="1">
      <c r="A7" s="53"/>
      <c r="B7" s="2"/>
      <c r="C7" s="2"/>
      <c r="D7" s="2"/>
      <c r="E7" s="2"/>
      <c r="F7" s="2"/>
      <c r="G7" s="54" t="s">
        <v>247</v>
      </c>
      <c r="H7" s="54"/>
      <c r="I7" s="54"/>
      <c r="J7" s="54"/>
      <c r="K7" s="54"/>
      <c r="L7" s="63"/>
    </row>
    <row r="8" spans="1:13" s="1" customFormat="1" ht="19.5" customHeight="1">
      <c r="A8" s="89" t="s">
        <v>253</v>
      </c>
      <c r="B8" s="89"/>
      <c r="C8" s="89"/>
      <c r="D8" s="89"/>
      <c r="E8" s="89"/>
      <c r="F8" s="89"/>
      <c r="G8" s="90"/>
      <c r="H8" s="91"/>
      <c r="I8" s="91"/>
      <c r="J8" s="91"/>
      <c r="K8" s="91"/>
      <c r="L8" s="63"/>
    </row>
    <row r="9" spans="1:13" s="1" customFormat="1" hidden="1">
      <c r="A9" s="92"/>
      <c r="B9" s="92"/>
      <c r="C9" s="92"/>
      <c r="D9" s="92"/>
      <c r="E9" s="92"/>
      <c r="F9" s="92"/>
      <c r="G9" s="90"/>
      <c r="H9" s="91"/>
      <c r="I9" s="91"/>
      <c r="J9" s="91"/>
      <c r="K9" s="91"/>
      <c r="L9" s="63"/>
    </row>
    <row r="10" spans="1:13" s="1" customFormat="1">
      <c r="A10" s="55"/>
      <c r="B10" s="55"/>
      <c r="C10" s="55"/>
      <c r="D10" s="55"/>
      <c r="E10" s="55"/>
      <c r="F10" s="55"/>
      <c r="G10" s="2"/>
      <c r="H10" s="2"/>
      <c r="I10" s="2"/>
      <c r="J10" s="2"/>
      <c r="K10" s="32" t="s">
        <v>58</v>
      </c>
      <c r="L10" s="63"/>
    </row>
    <row r="11" spans="1:13" s="2" customFormat="1" ht="11.25">
      <c r="A11" s="93" t="s">
        <v>0</v>
      </c>
      <c r="B11" s="93" t="s">
        <v>1</v>
      </c>
      <c r="C11" s="93" t="s">
        <v>2</v>
      </c>
      <c r="D11" s="93" t="s">
        <v>95</v>
      </c>
      <c r="E11" s="93" t="s">
        <v>96</v>
      </c>
      <c r="F11" s="94" t="s">
        <v>97</v>
      </c>
      <c r="G11" s="94" t="s">
        <v>98</v>
      </c>
      <c r="H11" s="94" t="s">
        <v>99</v>
      </c>
      <c r="I11" s="94"/>
      <c r="J11" s="94"/>
      <c r="K11" s="94"/>
      <c r="L11" s="64"/>
    </row>
    <row r="12" spans="1:13" s="2" customFormat="1" ht="11.25">
      <c r="A12" s="93"/>
      <c r="B12" s="93"/>
      <c r="C12" s="93"/>
      <c r="D12" s="93"/>
      <c r="E12" s="93"/>
      <c r="F12" s="94"/>
      <c r="G12" s="94"/>
      <c r="H12" s="94"/>
      <c r="I12" s="94"/>
      <c r="J12" s="94"/>
      <c r="K12" s="94"/>
      <c r="L12" s="64"/>
    </row>
    <row r="13" spans="1:13" s="2" customFormat="1" ht="3" customHeight="1">
      <c r="A13" s="93"/>
      <c r="B13" s="93"/>
      <c r="C13" s="93"/>
      <c r="D13" s="93"/>
      <c r="E13" s="93"/>
      <c r="F13" s="94"/>
      <c r="G13" s="94"/>
      <c r="H13" s="94"/>
      <c r="I13" s="94"/>
      <c r="J13" s="94"/>
      <c r="K13" s="94"/>
      <c r="L13" s="64"/>
    </row>
    <row r="14" spans="1:13" s="2" customFormat="1" ht="6" customHeight="1">
      <c r="A14" s="93"/>
      <c r="B14" s="93"/>
      <c r="C14" s="93"/>
      <c r="D14" s="93"/>
      <c r="E14" s="93"/>
      <c r="F14" s="94"/>
      <c r="G14" s="94"/>
      <c r="H14" s="44" t="s">
        <v>100</v>
      </c>
      <c r="I14" s="44" t="s">
        <v>101</v>
      </c>
      <c r="J14" s="44" t="s">
        <v>102</v>
      </c>
      <c r="K14" s="44" t="s">
        <v>103</v>
      </c>
      <c r="L14" s="64"/>
    </row>
    <row r="15" spans="1:13" s="19" customFormat="1" ht="11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77">
        <v>7</v>
      </c>
      <c r="H15" s="78">
        <v>8</v>
      </c>
      <c r="I15" s="78">
        <v>9</v>
      </c>
      <c r="J15" s="78">
        <v>10</v>
      </c>
      <c r="K15" s="78">
        <v>11</v>
      </c>
      <c r="L15" s="65"/>
      <c r="M15" s="20"/>
    </row>
    <row r="16" spans="1:13" s="2" customFormat="1" ht="17.25" customHeight="1">
      <c r="A16" s="25" t="s">
        <v>3</v>
      </c>
      <c r="B16" s="16">
        <v>896</v>
      </c>
      <c r="C16" s="18"/>
      <c r="D16" s="18"/>
      <c r="E16" s="16"/>
      <c r="F16" s="16"/>
      <c r="G16" s="17">
        <f>G17</f>
        <v>5703.1</v>
      </c>
      <c r="H16" s="17">
        <f>H17</f>
        <v>1396.1999999999998</v>
      </c>
      <c r="I16" s="17">
        <f>I17</f>
        <v>1396.3</v>
      </c>
      <c r="J16" s="17">
        <f>J17</f>
        <v>1392.2999999999997</v>
      </c>
      <c r="K16" s="17">
        <f>K17</f>
        <v>1518.3000000000002</v>
      </c>
      <c r="L16" s="64"/>
    </row>
    <row r="17" spans="1:12" s="2" customFormat="1" ht="18.75" customHeight="1">
      <c r="A17" s="26" t="s">
        <v>4</v>
      </c>
      <c r="B17" s="4">
        <v>896</v>
      </c>
      <c r="C17" s="5" t="s">
        <v>38</v>
      </c>
      <c r="D17" s="5"/>
      <c r="E17" s="4"/>
      <c r="F17" s="4"/>
      <c r="G17" s="6">
        <f>G18+G27+G72</f>
        <v>5703.1</v>
      </c>
      <c r="H17" s="6">
        <f>H18+H27+H72</f>
        <v>1396.1999999999998</v>
      </c>
      <c r="I17" s="6">
        <f>I18+I27+I72</f>
        <v>1396.3</v>
      </c>
      <c r="J17" s="6">
        <f>J18+J27+J72</f>
        <v>1392.2999999999997</v>
      </c>
      <c r="K17" s="6">
        <f>K18+K27+K72</f>
        <v>1518.3000000000002</v>
      </c>
      <c r="L17" s="64"/>
    </row>
    <row r="18" spans="1:12" s="2" customFormat="1" ht="35.25" customHeight="1">
      <c r="A18" s="25" t="s">
        <v>5</v>
      </c>
      <c r="B18" s="16">
        <v>896</v>
      </c>
      <c r="C18" s="18" t="s">
        <v>222</v>
      </c>
      <c r="D18" s="18"/>
      <c r="E18" s="16"/>
      <c r="F18" s="16"/>
      <c r="G18" s="17">
        <f>G19</f>
        <v>1275.7999999999997</v>
      </c>
      <c r="H18" s="17">
        <f>H19</f>
        <v>319.2</v>
      </c>
      <c r="I18" s="17">
        <f>I19</f>
        <v>318.79999999999995</v>
      </c>
      <c r="J18" s="17">
        <f>J19</f>
        <v>318.89999999999998</v>
      </c>
      <c r="K18" s="17">
        <f>K19</f>
        <v>318.89999999999998</v>
      </c>
      <c r="L18" s="64"/>
    </row>
    <row r="19" spans="1:12" s="2" customFormat="1" ht="16.5" customHeight="1">
      <c r="A19" s="27" t="s">
        <v>69</v>
      </c>
      <c r="B19" s="3">
        <v>896</v>
      </c>
      <c r="C19" s="7" t="s">
        <v>222</v>
      </c>
      <c r="D19" s="7" t="s">
        <v>136</v>
      </c>
      <c r="E19" s="3"/>
      <c r="F19" s="3"/>
      <c r="G19" s="8">
        <f>G20</f>
        <v>1275.7999999999997</v>
      </c>
      <c r="H19" s="8">
        <f>H20</f>
        <v>319.2</v>
      </c>
      <c r="I19" s="8">
        <f t="shared" ref="G19:K20" si="0">I20</f>
        <v>318.79999999999995</v>
      </c>
      <c r="J19" s="8">
        <f t="shared" si="0"/>
        <v>318.89999999999998</v>
      </c>
      <c r="K19" s="8">
        <f t="shared" si="0"/>
        <v>318.89999999999998</v>
      </c>
      <c r="L19" s="64"/>
    </row>
    <row r="20" spans="1:12" s="2" customFormat="1" ht="60.6" customHeight="1">
      <c r="A20" s="27" t="s">
        <v>66</v>
      </c>
      <c r="B20" s="3">
        <v>896</v>
      </c>
      <c r="C20" s="7" t="s">
        <v>222</v>
      </c>
      <c r="D20" s="7" t="s">
        <v>136</v>
      </c>
      <c r="E20" s="3">
        <v>100</v>
      </c>
      <c r="F20" s="3"/>
      <c r="G20" s="8">
        <f t="shared" si="0"/>
        <v>1275.7999999999997</v>
      </c>
      <c r="H20" s="8">
        <f t="shared" si="0"/>
        <v>319.2</v>
      </c>
      <c r="I20" s="8">
        <f t="shared" si="0"/>
        <v>318.79999999999995</v>
      </c>
      <c r="J20" s="8">
        <f t="shared" si="0"/>
        <v>318.89999999999998</v>
      </c>
      <c r="K20" s="8">
        <f t="shared" si="0"/>
        <v>318.89999999999998</v>
      </c>
      <c r="L20" s="64"/>
    </row>
    <row r="21" spans="1:12" s="2" customFormat="1" ht="26.45" customHeight="1">
      <c r="A21" s="27" t="s">
        <v>83</v>
      </c>
      <c r="B21" s="3">
        <v>896</v>
      </c>
      <c r="C21" s="7" t="s">
        <v>222</v>
      </c>
      <c r="D21" s="7" t="s">
        <v>136</v>
      </c>
      <c r="E21" s="3">
        <v>120</v>
      </c>
      <c r="F21" s="3"/>
      <c r="G21" s="8">
        <f>G22+G25</f>
        <v>1275.7999999999997</v>
      </c>
      <c r="H21" s="8">
        <f>H22+H25</f>
        <v>319.2</v>
      </c>
      <c r="I21" s="8">
        <f>I22+I25</f>
        <v>318.79999999999995</v>
      </c>
      <c r="J21" s="8">
        <f>J22+J25</f>
        <v>318.89999999999998</v>
      </c>
      <c r="K21" s="8">
        <f>K22+K25</f>
        <v>318.89999999999998</v>
      </c>
      <c r="L21" s="64"/>
    </row>
    <row r="22" spans="1:12" s="2" customFormat="1" ht="26.45" customHeight="1">
      <c r="A22" s="27" t="s">
        <v>125</v>
      </c>
      <c r="B22" s="3">
        <v>896</v>
      </c>
      <c r="C22" s="7" t="s">
        <v>222</v>
      </c>
      <c r="D22" s="7" t="s">
        <v>136</v>
      </c>
      <c r="E22" s="3">
        <v>121</v>
      </c>
      <c r="F22" s="3"/>
      <c r="G22" s="8">
        <f>G23+G24</f>
        <v>981.39999999999986</v>
      </c>
      <c r="H22" s="8">
        <f>H23+H24</f>
        <v>245.6</v>
      </c>
      <c r="I22" s="8">
        <f>I23+I24</f>
        <v>245.2</v>
      </c>
      <c r="J22" s="8">
        <f>J23+J24</f>
        <v>245.3</v>
      </c>
      <c r="K22" s="8">
        <f>K23+K24</f>
        <v>245.3</v>
      </c>
      <c r="L22" s="64"/>
    </row>
    <row r="23" spans="1:12" s="2" customFormat="1" ht="14.25" customHeight="1">
      <c r="A23" s="27" t="s">
        <v>104</v>
      </c>
      <c r="B23" s="3">
        <v>896</v>
      </c>
      <c r="C23" s="7" t="s">
        <v>222</v>
      </c>
      <c r="D23" s="7" t="s">
        <v>136</v>
      </c>
      <c r="E23" s="3">
        <v>121</v>
      </c>
      <c r="F23" s="3">
        <v>211</v>
      </c>
      <c r="G23" s="8">
        <f>H23+I23+J23+K23</f>
        <v>981.39999999999986</v>
      </c>
      <c r="H23" s="15">
        <v>245.6</v>
      </c>
      <c r="I23" s="15">
        <v>245.2</v>
      </c>
      <c r="J23" s="15">
        <v>245.3</v>
      </c>
      <c r="K23" s="15">
        <v>245.3</v>
      </c>
      <c r="L23" s="64"/>
    </row>
    <row r="24" spans="1:12" s="2" customFormat="1" ht="27" hidden="1" customHeight="1">
      <c r="A24" s="27" t="s">
        <v>227</v>
      </c>
      <c r="B24" s="3">
        <v>896</v>
      </c>
      <c r="C24" s="7" t="s">
        <v>222</v>
      </c>
      <c r="D24" s="7" t="s">
        <v>136</v>
      </c>
      <c r="E24" s="3">
        <v>121</v>
      </c>
      <c r="F24" s="3">
        <v>266</v>
      </c>
      <c r="G24" s="8">
        <f>H24+I24+J24+K24</f>
        <v>0</v>
      </c>
      <c r="H24" s="15">
        <v>0</v>
      </c>
      <c r="I24" s="15">
        <v>0</v>
      </c>
      <c r="J24" s="15">
        <v>0</v>
      </c>
      <c r="K24" s="15">
        <v>0</v>
      </c>
      <c r="L24" s="64"/>
    </row>
    <row r="25" spans="1:12" s="2" customFormat="1" ht="37.5" customHeight="1">
      <c r="A25" s="27" t="s">
        <v>124</v>
      </c>
      <c r="B25" s="3">
        <v>896</v>
      </c>
      <c r="C25" s="7" t="s">
        <v>222</v>
      </c>
      <c r="D25" s="7" t="s">
        <v>136</v>
      </c>
      <c r="E25" s="3">
        <v>129</v>
      </c>
      <c r="F25" s="3"/>
      <c r="G25" s="8">
        <f>G26</f>
        <v>294.39999999999998</v>
      </c>
      <c r="H25" s="8">
        <f>H26</f>
        <v>73.599999999999994</v>
      </c>
      <c r="I25" s="8">
        <f>I26</f>
        <v>73.599999999999994</v>
      </c>
      <c r="J25" s="8">
        <f>J26</f>
        <v>73.599999999999994</v>
      </c>
      <c r="K25" s="8">
        <f>K26</f>
        <v>73.599999999999994</v>
      </c>
      <c r="L25" s="64"/>
    </row>
    <row r="26" spans="1:12" s="2" customFormat="1" ht="15" customHeight="1">
      <c r="A26" s="27" t="s">
        <v>105</v>
      </c>
      <c r="B26" s="3">
        <v>896</v>
      </c>
      <c r="C26" s="7" t="s">
        <v>222</v>
      </c>
      <c r="D26" s="7" t="s">
        <v>136</v>
      </c>
      <c r="E26" s="3">
        <v>129</v>
      </c>
      <c r="F26" s="3">
        <v>213</v>
      </c>
      <c r="G26" s="8">
        <f>H26+I26+J26+K26</f>
        <v>294.39999999999998</v>
      </c>
      <c r="H26" s="15">
        <v>73.599999999999994</v>
      </c>
      <c r="I26" s="15">
        <v>73.599999999999994</v>
      </c>
      <c r="J26" s="15">
        <v>73.599999999999994</v>
      </c>
      <c r="K26" s="15">
        <v>73.599999999999994</v>
      </c>
      <c r="L26" s="64"/>
    </row>
    <row r="27" spans="1:12" s="2" customFormat="1" ht="46.5" customHeight="1">
      <c r="A27" s="25" t="s">
        <v>6</v>
      </c>
      <c r="B27" s="16">
        <v>896</v>
      </c>
      <c r="C27" s="43" t="s">
        <v>39</v>
      </c>
      <c r="D27" s="43"/>
      <c r="E27" s="30"/>
      <c r="F27" s="30"/>
      <c r="G27" s="17">
        <f>G28+G36+G67</f>
        <v>4343.3</v>
      </c>
      <c r="H27" s="17">
        <f>H28+H36+H67</f>
        <v>1055.9999999999998</v>
      </c>
      <c r="I27" s="17">
        <f>I28+I36+I67</f>
        <v>1056.5</v>
      </c>
      <c r="J27" s="17">
        <f>J28+J36+J67</f>
        <v>1052.3999999999999</v>
      </c>
      <c r="K27" s="17">
        <f>K28+K36+K67</f>
        <v>1178.4000000000001</v>
      </c>
      <c r="L27" s="64"/>
    </row>
    <row r="28" spans="1:12" s="2" customFormat="1" ht="87.75" customHeight="1">
      <c r="A28" s="27" t="s">
        <v>91</v>
      </c>
      <c r="B28" s="3">
        <v>896</v>
      </c>
      <c r="C28" s="9" t="s">
        <v>39</v>
      </c>
      <c r="D28" s="9" t="s">
        <v>137</v>
      </c>
      <c r="E28" s="10"/>
      <c r="F28" s="10"/>
      <c r="G28" s="8">
        <f t="shared" ref="G28:K29" si="1">G29</f>
        <v>1011.5999999999999</v>
      </c>
      <c r="H28" s="8">
        <f t="shared" si="1"/>
        <v>252.79999999999998</v>
      </c>
      <c r="I28" s="8">
        <f t="shared" si="1"/>
        <v>252.89999999999998</v>
      </c>
      <c r="J28" s="8">
        <f t="shared" si="1"/>
        <v>252.89999999999998</v>
      </c>
      <c r="K28" s="8">
        <f t="shared" si="1"/>
        <v>253</v>
      </c>
      <c r="L28" s="64"/>
    </row>
    <row r="29" spans="1:12" s="2" customFormat="1" ht="58.15" customHeight="1">
      <c r="A29" s="27" t="s">
        <v>66</v>
      </c>
      <c r="B29" s="3">
        <v>896</v>
      </c>
      <c r="C29" s="9" t="s">
        <v>39</v>
      </c>
      <c r="D29" s="9" t="s">
        <v>137</v>
      </c>
      <c r="E29" s="10">
        <v>100</v>
      </c>
      <c r="F29" s="10"/>
      <c r="G29" s="8">
        <f t="shared" si="1"/>
        <v>1011.5999999999999</v>
      </c>
      <c r="H29" s="8">
        <f t="shared" si="1"/>
        <v>252.79999999999998</v>
      </c>
      <c r="I29" s="8">
        <f t="shared" si="1"/>
        <v>252.89999999999998</v>
      </c>
      <c r="J29" s="8">
        <f t="shared" si="1"/>
        <v>252.89999999999998</v>
      </c>
      <c r="K29" s="8">
        <f t="shared" si="1"/>
        <v>253</v>
      </c>
      <c r="L29" s="64"/>
    </row>
    <row r="30" spans="1:12" s="2" customFormat="1" ht="26.45" customHeight="1">
      <c r="A30" s="27" t="s">
        <v>63</v>
      </c>
      <c r="B30" s="3">
        <v>896</v>
      </c>
      <c r="C30" s="9" t="s">
        <v>39</v>
      </c>
      <c r="D30" s="9" t="s">
        <v>137</v>
      </c>
      <c r="E30" s="10">
        <v>120</v>
      </c>
      <c r="F30" s="10"/>
      <c r="G30" s="8">
        <f>G31+G34</f>
        <v>1011.5999999999999</v>
      </c>
      <c r="H30" s="8">
        <f>H31+H34</f>
        <v>252.79999999999998</v>
      </c>
      <c r="I30" s="8">
        <f>I31+I34</f>
        <v>252.89999999999998</v>
      </c>
      <c r="J30" s="8">
        <f>J31+J34</f>
        <v>252.89999999999998</v>
      </c>
      <c r="K30" s="8">
        <f>K31+K34</f>
        <v>253</v>
      </c>
      <c r="L30" s="64"/>
    </row>
    <row r="31" spans="1:12" s="2" customFormat="1" ht="26.45" customHeight="1">
      <c r="A31" s="27" t="s">
        <v>125</v>
      </c>
      <c r="B31" s="3">
        <v>896</v>
      </c>
      <c r="C31" s="9" t="s">
        <v>39</v>
      </c>
      <c r="D31" s="9" t="s">
        <v>137</v>
      </c>
      <c r="E31" s="3">
        <v>121</v>
      </c>
      <c r="F31" s="3"/>
      <c r="G31" s="8">
        <f>G32+G33</f>
        <v>776.89999999999986</v>
      </c>
      <c r="H31" s="8">
        <f>H32+H33</f>
        <v>194.2</v>
      </c>
      <c r="I31" s="8">
        <f>I32+I33</f>
        <v>194.2</v>
      </c>
      <c r="J31" s="8">
        <f>J32+J33</f>
        <v>194.2</v>
      </c>
      <c r="K31" s="8">
        <f>K32+K33</f>
        <v>194.3</v>
      </c>
      <c r="L31" s="64"/>
    </row>
    <row r="32" spans="1:12" s="2" customFormat="1" ht="16.149999999999999" customHeight="1">
      <c r="A32" s="27" t="s">
        <v>104</v>
      </c>
      <c r="B32" s="3">
        <v>896</v>
      </c>
      <c r="C32" s="9" t="s">
        <v>39</v>
      </c>
      <c r="D32" s="9" t="s">
        <v>137</v>
      </c>
      <c r="E32" s="3">
        <v>121</v>
      </c>
      <c r="F32" s="3">
        <v>211</v>
      </c>
      <c r="G32" s="8">
        <f>H32+I32+J32+K32</f>
        <v>776.89999999999986</v>
      </c>
      <c r="H32" s="15">
        <v>194.2</v>
      </c>
      <c r="I32" s="15">
        <v>194.2</v>
      </c>
      <c r="J32" s="15">
        <v>194.2</v>
      </c>
      <c r="K32" s="15">
        <v>194.3</v>
      </c>
      <c r="L32" s="64"/>
    </row>
    <row r="33" spans="1:12" s="2" customFormat="1" ht="27.75" hidden="1" customHeight="1">
      <c r="A33" s="27" t="s">
        <v>227</v>
      </c>
      <c r="B33" s="3">
        <v>896</v>
      </c>
      <c r="C33" s="9" t="s">
        <v>39</v>
      </c>
      <c r="D33" s="9" t="s">
        <v>137</v>
      </c>
      <c r="E33" s="3">
        <v>121</v>
      </c>
      <c r="F33" s="3">
        <v>266</v>
      </c>
      <c r="G33" s="8">
        <f>H33+I33+J33+K33</f>
        <v>0</v>
      </c>
      <c r="H33" s="15">
        <v>0</v>
      </c>
      <c r="I33" s="15">
        <v>0</v>
      </c>
      <c r="J33" s="15">
        <v>0</v>
      </c>
      <c r="K33" s="15">
        <v>0</v>
      </c>
      <c r="L33" s="64"/>
    </row>
    <row r="34" spans="1:12" s="2" customFormat="1" ht="39" customHeight="1">
      <c r="A34" s="27" t="s">
        <v>124</v>
      </c>
      <c r="B34" s="3">
        <v>896</v>
      </c>
      <c r="C34" s="9" t="s">
        <v>39</v>
      </c>
      <c r="D34" s="9" t="s">
        <v>137</v>
      </c>
      <c r="E34" s="3">
        <v>129</v>
      </c>
      <c r="F34" s="3"/>
      <c r="G34" s="8">
        <f>G35</f>
        <v>234.7</v>
      </c>
      <c r="H34" s="8">
        <f>H35</f>
        <v>58.6</v>
      </c>
      <c r="I34" s="8">
        <f>I35</f>
        <v>58.7</v>
      </c>
      <c r="J34" s="8">
        <f>J35</f>
        <v>58.7</v>
      </c>
      <c r="K34" s="8">
        <f>K35</f>
        <v>58.7</v>
      </c>
      <c r="L34" s="64"/>
    </row>
    <row r="35" spans="1:12" s="2" customFormat="1" ht="15" customHeight="1">
      <c r="A35" s="27" t="s">
        <v>105</v>
      </c>
      <c r="B35" s="3">
        <v>896</v>
      </c>
      <c r="C35" s="9" t="s">
        <v>39</v>
      </c>
      <c r="D35" s="9" t="s">
        <v>137</v>
      </c>
      <c r="E35" s="3">
        <v>129</v>
      </c>
      <c r="F35" s="3">
        <v>213</v>
      </c>
      <c r="G35" s="8">
        <f>H35+I35+J35+K35</f>
        <v>234.7</v>
      </c>
      <c r="H35" s="15">
        <v>58.6</v>
      </c>
      <c r="I35" s="15">
        <v>58.7</v>
      </c>
      <c r="J35" s="15">
        <v>58.7</v>
      </c>
      <c r="K35" s="15">
        <v>58.7</v>
      </c>
      <c r="L35" s="64"/>
    </row>
    <row r="36" spans="1:12" s="2" customFormat="1" ht="24.6" customHeight="1">
      <c r="A36" s="27" t="s">
        <v>79</v>
      </c>
      <c r="B36" s="3">
        <v>896</v>
      </c>
      <c r="C36" s="9" t="s">
        <v>39</v>
      </c>
      <c r="D36" s="9" t="s">
        <v>138</v>
      </c>
      <c r="E36" s="10"/>
      <c r="F36" s="10"/>
      <c r="G36" s="11">
        <f>G37+G46+G59</f>
        <v>3027.1</v>
      </c>
      <c r="H36" s="11">
        <f t="shared" ref="H36:K36" si="2">H37+H46+H59</f>
        <v>727.09999999999991</v>
      </c>
      <c r="I36" s="11">
        <f t="shared" si="2"/>
        <v>727.4</v>
      </c>
      <c r="J36" s="11">
        <f t="shared" si="2"/>
        <v>723.4</v>
      </c>
      <c r="K36" s="11">
        <f t="shared" si="2"/>
        <v>849.2</v>
      </c>
      <c r="L36" s="64"/>
    </row>
    <row r="37" spans="1:12" s="2" customFormat="1" ht="58.9" customHeight="1">
      <c r="A37" s="27" t="s">
        <v>66</v>
      </c>
      <c r="B37" s="3">
        <v>896</v>
      </c>
      <c r="C37" s="9" t="s">
        <v>39</v>
      </c>
      <c r="D37" s="9" t="s">
        <v>138</v>
      </c>
      <c r="E37" s="10">
        <v>100</v>
      </c>
      <c r="F37" s="10"/>
      <c r="G37" s="11">
        <f>G38</f>
        <v>2697.5</v>
      </c>
      <c r="H37" s="11">
        <f>H38</f>
        <v>664.39999999999986</v>
      </c>
      <c r="I37" s="11">
        <f>I38</f>
        <v>666.1</v>
      </c>
      <c r="J37" s="11">
        <f>J38</f>
        <v>661.1</v>
      </c>
      <c r="K37" s="11">
        <f>K38</f>
        <v>705.9</v>
      </c>
      <c r="L37" s="64"/>
    </row>
    <row r="38" spans="1:12" s="2" customFormat="1" ht="22.5" customHeight="1">
      <c r="A38" s="27" t="s">
        <v>59</v>
      </c>
      <c r="B38" s="3">
        <v>896</v>
      </c>
      <c r="C38" s="9" t="s">
        <v>39</v>
      </c>
      <c r="D38" s="9" t="s">
        <v>138</v>
      </c>
      <c r="E38" s="10">
        <v>120</v>
      </c>
      <c r="F38" s="10"/>
      <c r="G38" s="11">
        <f>G39+G42+G44</f>
        <v>2697.5</v>
      </c>
      <c r="H38" s="11">
        <f>H39+H42+H44</f>
        <v>664.39999999999986</v>
      </c>
      <c r="I38" s="11">
        <f>I39+I42+I44</f>
        <v>666.1</v>
      </c>
      <c r="J38" s="11">
        <f>J39+J42+J44</f>
        <v>661.1</v>
      </c>
      <c r="K38" s="11">
        <f>K39+K42+K44</f>
        <v>705.9</v>
      </c>
      <c r="L38" s="64"/>
    </row>
    <row r="39" spans="1:12" s="2" customFormat="1" ht="26.45" customHeight="1">
      <c r="A39" s="27" t="s">
        <v>125</v>
      </c>
      <c r="B39" s="3">
        <v>896</v>
      </c>
      <c r="C39" s="9" t="s">
        <v>39</v>
      </c>
      <c r="D39" s="9" t="s">
        <v>138</v>
      </c>
      <c r="E39" s="10">
        <v>121</v>
      </c>
      <c r="F39" s="10"/>
      <c r="G39" s="11">
        <f>G40+G41</f>
        <v>2044.4999999999998</v>
      </c>
      <c r="H39" s="11">
        <f t="shared" ref="H39:K39" si="3">H40+H41</f>
        <v>504.4</v>
      </c>
      <c r="I39" s="11">
        <f t="shared" si="3"/>
        <v>505.9</v>
      </c>
      <c r="J39" s="11">
        <f t="shared" si="3"/>
        <v>500.9</v>
      </c>
      <c r="K39" s="11">
        <f t="shared" si="3"/>
        <v>533.29999999999995</v>
      </c>
      <c r="L39" s="64"/>
    </row>
    <row r="40" spans="1:12" s="2" customFormat="1" ht="14.25" customHeight="1">
      <c r="A40" s="27" t="s">
        <v>104</v>
      </c>
      <c r="B40" s="3">
        <v>896</v>
      </c>
      <c r="C40" s="9" t="s">
        <v>39</v>
      </c>
      <c r="D40" s="9" t="s">
        <v>138</v>
      </c>
      <c r="E40" s="10">
        <v>121</v>
      </c>
      <c r="F40" s="10">
        <v>211</v>
      </c>
      <c r="G40" s="11">
        <f>H40+I40+J40+K40</f>
        <v>2025.9999999999998</v>
      </c>
      <c r="H40" s="14">
        <v>500.9</v>
      </c>
      <c r="I40" s="14">
        <v>500.9</v>
      </c>
      <c r="J40" s="14">
        <v>490.9</v>
      </c>
      <c r="K40" s="14">
        <v>533.29999999999995</v>
      </c>
      <c r="L40" s="64"/>
    </row>
    <row r="41" spans="1:12" s="2" customFormat="1" ht="22.5" customHeight="1">
      <c r="A41" s="79" t="s">
        <v>227</v>
      </c>
      <c r="B41" s="3">
        <v>896</v>
      </c>
      <c r="C41" s="9" t="s">
        <v>39</v>
      </c>
      <c r="D41" s="9" t="s">
        <v>138</v>
      </c>
      <c r="E41" s="10">
        <v>121</v>
      </c>
      <c r="F41" s="10">
        <v>266</v>
      </c>
      <c r="G41" s="11">
        <f>H41+I41+J41+K41</f>
        <v>18.5</v>
      </c>
      <c r="H41" s="14">
        <v>3.5</v>
      </c>
      <c r="I41" s="14">
        <v>5</v>
      </c>
      <c r="J41" s="14">
        <v>10</v>
      </c>
      <c r="K41" s="14">
        <v>0</v>
      </c>
      <c r="L41" s="64"/>
    </row>
    <row r="42" spans="1:12" s="2" customFormat="1" ht="36" customHeight="1">
      <c r="A42" s="27" t="s">
        <v>124</v>
      </c>
      <c r="B42" s="3">
        <v>896</v>
      </c>
      <c r="C42" s="9" t="s">
        <v>39</v>
      </c>
      <c r="D42" s="9" t="s">
        <v>138</v>
      </c>
      <c r="E42" s="10">
        <v>129</v>
      </c>
      <c r="F42" s="10"/>
      <c r="G42" s="11">
        <f>G43</f>
        <v>617.5</v>
      </c>
      <c r="H42" s="11">
        <f>H43</f>
        <v>151.19999999999999</v>
      </c>
      <c r="I42" s="11">
        <f>I43</f>
        <v>151.30000000000001</v>
      </c>
      <c r="J42" s="11">
        <f>J43</f>
        <v>151.30000000000001</v>
      </c>
      <c r="K42" s="11">
        <f>K43</f>
        <v>163.69999999999999</v>
      </c>
      <c r="L42" s="64"/>
    </row>
    <row r="43" spans="1:12" s="2" customFormat="1" ht="21" customHeight="1">
      <c r="A43" s="27" t="s">
        <v>105</v>
      </c>
      <c r="B43" s="3">
        <v>896</v>
      </c>
      <c r="C43" s="9" t="s">
        <v>39</v>
      </c>
      <c r="D43" s="9" t="s">
        <v>138</v>
      </c>
      <c r="E43" s="10">
        <v>129</v>
      </c>
      <c r="F43" s="10">
        <v>213</v>
      </c>
      <c r="G43" s="11">
        <f>H43+I43+J43+K43</f>
        <v>617.5</v>
      </c>
      <c r="H43" s="14">
        <v>151.19999999999999</v>
      </c>
      <c r="I43" s="14">
        <v>151.30000000000001</v>
      </c>
      <c r="J43" s="14">
        <v>151.30000000000001</v>
      </c>
      <c r="K43" s="14">
        <v>163.69999999999999</v>
      </c>
      <c r="L43" s="64"/>
    </row>
    <row r="44" spans="1:12" s="2" customFormat="1" ht="38.450000000000003" customHeight="1">
      <c r="A44" s="27" t="s">
        <v>106</v>
      </c>
      <c r="B44" s="3">
        <v>896</v>
      </c>
      <c r="C44" s="9" t="s">
        <v>39</v>
      </c>
      <c r="D44" s="9" t="s">
        <v>138</v>
      </c>
      <c r="E44" s="10">
        <v>122</v>
      </c>
      <c r="F44" s="10"/>
      <c r="G44" s="11">
        <f>G45</f>
        <v>35.5</v>
      </c>
      <c r="H44" s="11">
        <f>H45</f>
        <v>8.8000000000000007</v>
      </c>
      <c r="I44" s="11">
        <f>I45</f>
        <v>8.9</v>
      </c>
      <c r="J44" s="11">
        <f>J45</f>
        <v>8.9</v>
      </c>
      <c r="K44" s="11">
        <f>K45</f>
        <v>8.9</v>
      </c>
      <c r="L44" s="64"/>
    </row>
    <row r="45" spans="1:12" s="2" customFormat="1" ht="15" customHeight="1">
      <c r="A45" s="27" t="s">
        <v>112</v>
      </c>
      <c r="B45" s="3">
        <v>896</v>
      </c>
      <c r="C45" s="9" t="s">
        <v>39</v>
      </c>
      <c r="D45" s="9" t="s">
        <v>138</v>
      </c>
      <c r="E45" s="10">
        <v>122</v>
      </c>
      <c r="F45" s="10">
        <v>222</v>
      </c>
      <c r="G45" s="11">
        <f>H45+I45+J45+K45</f>
        <v>35.5</v>
      </c>
      <c r="H45" s="14">
        <v>8.8000000000000007</v>
      </c>
      <c r="I45" s="14">
        <v>8.9</v>
      </c>
      <c r="J45" s="14">
        <v>8.9</v>
      </c>
      <c r="K45" s="14">
        <v>8.9</v>
      </c>
      <c r="L45" s="64"/>
    </row>
    <row r="46" spans="1:12" s="2" customFormat="1" ht="26.45" customHeight="1">
      <c r="A46" s="27" t="s">
        <v>251</v>
      </c>
      <c r="B46" s="3">
        <v>896</v>
      </c>
      <c r="C46" s="9" t="s">
        <v>39</v>
      </c>
      <c r="D46" s="9" t="s">
        <v>138</v>
      </c>
      <c r="E46" s="10">
        <v>200</v>
      </c>
      <c r="F46" s="10"/>
      <c r="G46" s="11">
        <f>G47</f>
        <v>317.60000000000002</v>
      </c>
      <c r="H46" s="11">
        <f>H47</f>
        <v>59.7</v>
      </c>
      <c r="I46" s="11">
        <f>I47</f>
        <v>58.3</v>
      </c>
      <c r="J46" s="11">
        <f>J47</f>
        <v>59.3</v>
      </c>
      <c r="K46" s="11">
        <f>K47</f>
        <v>140.30000000000001</v>
      </c>
      <c r="L46" s="64"/>
    </row>
    <row r="47" spans="1:12" s="2" customFormat="1" ht="26.45" customHeight="1">
      <c r="A47" s="27" t="s">
        <v>60</v>
      </c>
      <c r="B47" s="3">
        <v>896</v>
      </c>
      <c r="C47" s="9" t="s">
        <v>39</v>
      </c>
      <c r="D47" s="9" t="s">
        <v>138</v>
      </c>
      <c r="E47" s="10">
        <v>240</v>
      </c>
      <c r="F47" s="10"/>
      <c r="G47" s="11">
        <f>G48+G54</f>
        <v>317.60000000000002</v>
      </c>
      <c r="H47" s="11">
        <f>H48+H54</f>
        <v>59.7</v>
      </c>
      <c r="I47" s="11">
        <f>I48+I54</f>
        <v>58.3</v>
      </c>
      <c r="J47" s="11">
        <f>J48+J54</f>
        <v>59.3</v>
      </c>
      <c r="K47" s="11">
        <f>K48+K54</f>
        <v>140.30000000000001</v>
      </c>
      <c r="L47" s="64"/>
    </row>
    <row r="48" spans="1:12" s="2" customFormat="1" ht="26.45" customHeight="1">
      <c r="A48" s="27" t="s">
        <v>107</v>
      </c>
      <c r="B48" s="3">
        <v>896</v>
      </c>
      <c r="C48" s="9" t="s">
        <v>39</v>
      </c>
      <c r="D48" s="9" t="s">
        <v>138</v>
      </c>
      <c r="E48" s="10">
        <v>242</v>
      </c>
      <c r="F48" s="10"/>
      <c r="G48" s="11">
        <f>G49+G50+G51+G52+G53</f>
        <v>197.6</v>
      </c>
      <c r="H48" s="11">
        <f>H49+H50+H51+H52+H53</f>
        <v>44.2</v>
      </c>
      <c r="I48" s="11">
        <f>I49+I50+I51+I52+I53</f>
        <v>42.8</v>
      </c>
      <c r="J48" s="11">
        <f>J49+J50+J51+J52+J53</f>
        <v>42.8</v>
      </c>
      <c r="K48" s="11">
        <f>K49+K50+K51+K52+K53</f>
        <v>67.8</v>
      </c>
      <c r="L48" s="64"/>
    </row>
    <row r="49" spans="1:12" s="2" customFormat="1" ht="12.75" customHeight="1">
      <c r="A49" s="27" t="s">
        <v>109</v>
      </c>
      <c r="B49" s="3">
        <v>896</v>
      </c>
      <c r="C49" s="9" t="s">
        <v>39</v>
      </c>
      <c r="D49" s="9" t="s">
        <v>138</v>
      </c>
      <c r="E49" s="10">
        <v>242</v>
      </c>
      <c r="F49" s="10">
        <v>221</v>
      </c>
      <c r="G49" s="11">
        <f>H49+I49+J49+K49</f>
        <v>59.599999999999994</v>
      </c>
      <c r="H49" s="14">
        <v>9.1999999999999993</v>
      </c>
      <c r="I49" s="14">
        <v>7.8</v>
      </c>
      <c r="J49" s="14">
        <v>9.8000000000000007</v>
      </c>
      <c r="K49" s="14">
        <v>32.799999999999997</v>
      </c>
      <c r="L49" s="64"/>
    </row>
    <row r="50" spans="1:12" s="2" customFormat="1" ht="15" customHeight="1">
      <c r="A50" s="27" t="s">
        <v>110</v>
      </c>
      <c r="B50" s="3">
        <v>896</v>
      </c>
      <c r="C50" s="9" t="s">
        <v>39</v>
      </c>
      <c r="D50" s="9" t="s">
        <v>138</v>
      </c>
      <c r="E50" s="10">
        <v>242</v>
      </c>
      <c r="F50" s="10">
        <v>225</v>
      </c>
      <c r="G50" s="11">
        <f>H50+I50+J50+K50</f>
        <v>20</v>
      </c>
      <c r="H50" s="14">
        <v>5</v>
      </c>
      <c r="I50" s="14">
        <v>5</v>
      </c>
      <c r="J50" s="14">
        <v>5</v>
      </c>
      <c r="K50" s="14">
        <v>5</v>
      </c>
      <c r="L50" s="64"/>
    </row>
    <row r="51" spans="1:12" s="2" customFormat="1" ht="14.25" customHeight="1">
      <c r="A51" s="27" t="s">
        <v>111</v>
      </c>
      <c r="B51" s="3">
        <v>896</v>
      </c>
      <c r="C51" s="9" t="s">
        <v>39</v>
      </c>
      <c r="D51" s="9" t="s">
        <v>138</v>
      </c>
      <c r="E51" s="10">
        <v>242</v>
      </c>
      <c r="F51" s="10">
        <v>226</v>
      </c>
      <c r="G51" s="11">
        <f>H51+I51+J51+K51</f>
        <v>28</v>
      </c>
      <c r="H51" s="14">
        <v>7.5</v>
      </c>
      <c r="I51" s="14">
        <v>7.5</v>
      </c>
      <c r="J51" s="14">
        <v>5.5</v>
      </c>
      <c r="K51" s="14">
        <v>7.5</v>
      </c>
      <c r="L51" s="64"/>
    </row>
    <row r="52" spans="1:12" s="2" customFormat="1" ht="15.75" customHeight="1">
      <c r="A52" s="27" t="s">
        <v>115</v>
      </c>
      <c r="B52" s="3">
        <v>896</v>
      </c>
      <c r="C52" s="9" t="s">
        <v>39</v>
      </c>
      <c r="D52" s="9" t="s">
        <v>138</v>
      </c>
      <c r="E52" s="10">
        <v>242</v>
      </c>
      <c r="F52" s="10">
        <v>310</v>
      </c>
      <c r="G52" s="11">
        <f>H52+I52+J52+K52</f>
        <v>40</v>
      </c>
      <c r="H52" s="14">
        <v>10</v>
      </c>
      <c r="I52" s="14">
        <v>10</v>
      </c>
      <c r="J52" s="14">
        <v>10</v>
      </c>
      <c r="K52" s="14">
        <v>10</v>
      </c>
      <c r="L52" s="64"/>
    </row>
    <row r="53" spans="1:12" s="2" customFormat="1" ht="22.5" customHeight="1">
      <c r="A53" s="27" t="s">
        <v>228</v>
      </c>
      <c r="B53" s="3">
        <v>896</v>
      </c>
      <c r="C53" s="9" t="s">
        <v>39</v>
      </c>
      <c r="D53" s="9" t="s">
        <v>138</v>
      </c>
      <c r="E53" s="10">
        <v>242</v>
      </c>
      <c r="F53" s="10">
        <v>346</v>
      </c>
      <c r="G53" s="11">
        <f>H53+I53+J53+K53</f>
        <v>50</v>
      </c>
      <c r="H53" s="14">
        <v>12.5</v>
      </c>
      <c r="I53" s="14">
        <v>12.5</v>
      </c>
      <c r="J53" s="14">
        <v>12.5</v>
      </c>
      <c r="K53" s="14">
        <v>12.5</v>
      </c>
      <c r="L53" s="64"/>
    </row>
    <row r="54" spans="1:12" s="2" customFormat="1" ht="15" customHeight="1">
      <c r="A54" s="27" t="s">
        <v>252</v>
      </c>
      <c r="B54" s="3">
        <v>896</v>
      </c>
      <c r="C54" s="9" t="s">
        <v>39</v>
      </c>
      <c r="D54" s="9" t="s">
        <v>138</v>
      </c>
      <c r="E54" s="10">
        <v>244</v>
      </c>
      <c r="F54" s="10"/>
      <c r="G54" s="11">
        <f>G55+G56+G58+G57</f>
        <v>120</v>
      </c>
      <c r="H54" s="11">
        <f>H55+H56+H58+H57</f>
        <v>15.5</v>
      </c>
      <c r="I54" s="11">
        <f>I55+I56+I58+I57</f>
        <v>15.5</v>
      </c>
      <c r="J54" s="11">
        <f>J55+J56+J58+J57</f>
        <v>16.5</v>
      </c>
      <c r="K54" s="11">
        <f>K55+K56+K58+K57</f>
        <v>72.5</v>
      </c>
      <c r="L54" s="64"/>
    </row>
    <row r="55" spans="1:12" s="2" customFormat="1" ht="15" customHeight="1">
      <c r="A55" s="27" t="s">
        <v>109</v>
      </c>
      <c r="B55" s="3">
        <v>896</v>
      </c>
      <c r="C55" s="9" t="s">
        <v>39</v>
      </c>
      <c r="D55" s="9" t="s">
        <v>138</v>
      </c>
      <c r="E55" s="10">
        <v>244</v>
      </c>
      <c r="F55" s="10">
        <v>221</v>
      </c>
      <c r="G55" s="11">
        <f>H55+I55+J55+K55</f>
        <v>5</v>
      </c>
      <c r="H55" s="14">
        <v>1</v>
      </c>
      <c r="I55" s="14">
        <v>1</v>
      </c>
      <c r="J55" s="14">
        <v>2</v>
      </c>
      <c r="K55" s="14">
        <v>1</v>
      </c>
      <c r="L55" s="64"/>
    </row>
    <row r="56" spans="1:12" s="2" customFormat="1" ht="12.75" customHeight="1">
      <c r="A56" s="27" t="s">
        <v>111</v>
      </c>
      <c r="B56" s="3">
        <v>896</v>
      </c>
      <c r="C56" s="9" t="s">
        <v>39</v>
      </c>
      <c r="D56" s="9" t="s">
        <v>138</v>
      </c>
      <c r="E56" s="10">
        <v>244</v>
      </c>
      <c r="F56" s="10">
        <v>226</v>
      </c>
      <c r="G56" s="11">
        <f>H56+I56+J56+K56</f>
        <v>8</v>
      </c>
      <c r="H56" s="14">
        <v>2</v>
      </c>
      <c r="I56" s="14">
        <v>2</v>
      </c>
      <c r="J56" s="14">
        <v>2</v>
      </c>
      <c r="K56" s="14">
        <v>2</v>
      </c>
      <c r="L56" s="64"/>
    </row>
    <row r="57" spans="1:12" s="2" customFormat="1" ht="15" customHeight="1">
      <c r="A57" s="27" t="s">
        <v>115</v>
      </c>
      <c r="B57" s="3">
        <v>896</v>
      </c>
      <c r="C57" s="9" t="s">
        <v>39</v>
      </c>
      <c r="D57" s="9" t="s">
        <v>138</v>
      </c>
      <c r="E57" s="10">
        <v>244</v>
      </c>
      <c r="F57" s="10">
        <v>310</v>
      </c>
      <c r="G57" s="11">
        <f>H57+I57+J57+K57</f>
        <v>50</v>
      </c>
      <c r="H57" s="14">
        <v>12.5</v>
      </c>
      <c r="I57" s="14">
        <v>12.5</v>
      </c>
      <c r="J57" s="14">
        <v>12.5</v>
      </c>
      <c r="K57" s="14">
        <v>12.5</v>
      </c>
      <c r="L57" s="64"/>
    </row>
    <row r="58" spans="1:12" s="2" customFormat="1" ht="27.75" customHeight="1">
      <c r="A58" s="27" t="s">
        <v>228</v>
      </c>
      <c r="B58" s="3">
        <v>896</v>
      </c>
      <c r="C58" s="9" t="s">
        <v>39</v>
      </c>
      <c r="D58" s="9" t="s">
        <v>138</v>
      </c>
      <c r="E58" s="10">
        <v>244</v>
      </c>
      <c r="F58" s="10">
        <v>346</v>
      </c>
      <c r="G58" s="11">
        <f>H58+I58+J58+K58</f>
        <v>57</v>
      </c>
      <c r="H58" s="14">
        <v>0</v>
      </c>
      <c r="I58" s="14">
        <v>0</v>
      </c>
      <c r="J58" s="14">
        <v>0</v>
      </c>
      <c r="K58" s="14">
        <v>57</v>
      </c>
      <c r="L58" s="64"/>
    </row>
    <row r="59" spans="1:12" s="2" customFormat="1" ht="16.5" customHeight="1">
      <c r="A59" s="27" t="s">
        <v>68</v>
      </c>
      <c r="B59" s="3">
        <v>896</v>
      </c>
      <c r="C59" s="9" t="s">
        <v>39</v>
      </c>
      <c r="D59" s="9" t="s">
        <v>138</v>
      </c>
      <c r="E59" s="10">
        <v>800</v>
      </c>
      <c r="F59" s="10"/>
      <c r="G59" s="11">
        <f>G60</f>
        <v>12</v>
      </c>
      <c r="H59" s="11">
        <f>H60</f>
        <v>3</v>
      </c>
      <c r="I59" s="11">
        <f>I60</f>
        <v>3</v>
      </c>
      <c r="J59" s="11">
        <f>J60</f>
        <v>3</v>
      </c>
      <c r="K59" s="11">
        <f>K60</f>
        <v>3</v>
      </c>
      <c r="L59" s="64"/>
    </row>
    <row r="60" spans="1:12" s="2" customFormat="1" ht="12" customHeight="1">
      <c r="A60" s="27" t="s">
        <v>44</v>
      </c>
      <c r="B60" s="3">
        <v>896</v>
      </c>
      <c r="C60" s="9" t="s">
        <v>39</v>
      </c>
      <c r="D60" s="9" t="s">
        <v>138</v>
      </c>
      <c r="E60" s="10">
        <v>850</v>
      </c>
      <c r="F60" s="10"/>
      <c r="G60" s="11">
        <f>G61+G64</f>
        <v>12</v>
      </c>
      <c r="H60" s="11">
        <f>H61+H64</f>
        <v>3</v>
      </c>
      <c r="I60" s="11">
        <f>I61+I64</f>
        <v>3</v>
      </c>
      <c r="J60" s="11">
        <f>J61+J64</f>
        <v>3</v>
      </c>
      <c r="K60" s="11">
        <f>K61+K64</f>
        <v>3</v>
      </c>
      <c r="L60" s="64"/>
    </row>
    <row r="61" spans="1:12" s="2" customFormat="1" ht="24" customHeight="1">
      <c r="A61" s="27" t="s">
        <v>256</v>
      </c>
      <c r="B61" s="3">
        <v>896</v>
      </c>
      <c r="C61" s="9" t="s">
        <v>39</v>
      </c>
      <c r="D61" s="9" t="s">
        <v>138</v>
      </c>
      <c r="E61" s="10">
        <v>851</v>
      </c>
      <c r="F61" s="10"/>
      <c r="G61" s="11">
        <f>G62</f>
        <v>4</v>
      </c>
      <c r="H61" s="11">
        <f t="shared" ref="H61:K62" si="4">H62</f>
        <v>1</v>
      </c>
      <c r="I61" s="11">
        <f t="shared" si="4"/>
        <v>1</v>
      </c>
      <c r="J61" s="11">
        <f t="shared" si="4"/>
        <v>1</v>
      </c>
      <c r="K61" s="11">
        <f t="shared" si="4"/>
        <v>1</v>
      </c>
      <c r="L61" s="64"/>
    </row>
    <row r="62" spans="1:12" s="2" customFormat="1" ht="15" customHeight="1">
      <c r="A62" s="27" t="s">
        <v>113</v>
      </c>
      <c r="B62" s="3">
        <v>896</v>
      </c>
      <c r="C62" s="9" t="s">
        <v>39</v>
      </c>
      <c r="D62" s="9" t="s">
        <v>138</v>
      </c>
      <c r="E62" s="10">
        <v>851</v>
      </c>
      <c r="F62" s="10">
        <v>290</v>
      </c>
      <c r="G62" s="11">
        <f>G63</f>
        <v>4</v>
      </c>
      <c r="H62" s="11">
        <f>H63</f>
        <v>1</v>
      </c>
      <c r="I62" s="11">
        <f t="shared" si="4"/>
        <v>1</v>
      </c>
      <c r="J62" s="11">
        <f t="shared" si="4"/>
        <v>1</v>
      </c>
      <c r="K62" s="11">
        <f t="shared" si="4"/>
        <v>1</v>
      </c>
      <c r="L62" s="64"/>
    </row>
    <row r="63" spans="1:12" s="2" customFormat="1" ht="12.75" customHeight="1">
      <c r="A63" s="27" t="s">
        <v>209</v>
      </c>
      <c r="B63" s="3">
        <v>896</v>
      </c>
      <c r="C63" s="9" t="s">
        <v>39</v>
      </c>
      <c r="D63" s="9" t="s">
        <v>138</v>
      </c>
      <c r="E63" s="10">
        <v>851</v>
      </c>
      <c r="F63" s="10">
        <v>291</v>
      </c>
      <c r="G63" s="11">
        <f>H63+I63+J63+K63</f>
        <v>4</v>
      </c>
      <c r="H63" s="14">
        <v>1</v>
      </c>
      <c r="I63" s="14">
        <v>1</v>
      </c>
      <c r="J63" s="14">
        <v>1</v>
      </c>
      <c r="K63" s="14">
        <v>1</v>
      </c>
      <c r="L63" s="64"/>
    </row>
    <row r="64" spans="1:12" s="2" customFormat="1" ht="13.5" customHeight="1">
      <c r="A64" s="27" t="s">
        <v>119</v>
      </c>
      <c r="B64" s="3">
        <v>896</v>
      </c>
      <c r="C64" s="9" t="s">
        <v>39</v>
      </c>
      <c r="D64" s="9" t="s">
        <v>138</v>
      </c>
      <c r="E64" s="10">
        <v>853</v>
      </c>
      <c r="F64" s="10"/>
      <c r="G64" s="11">
        <f t="shared" ref="G64:K65" si="5">G65</f>
        <v>8</v>
      </c>
      <c r="H64" s="11">
        <f t="shared" si="5"/>
        <v>2</v>
      </c>
      <c r="I64" s="11">
        <f t="shared" si="5"/>
        <v>2</v>
      </c>
      <c r="J64" s="11">
        <f t="shared" si="5"/>
        <v>2</v>
      </c>
      <c r="K64" s="11">
        <f t="shared" si="5"/>
        <v>2</v>
      </c>
      <c r="L64" s="64"/>
    </row>
    <row r="65" spans="1:12" s="2" customFormat="1" ht="13.5" customHeight="1">
      <c r="A65" s="27" t="s">
        <v>113</v>
      </c>
      <c r="B65" s="3">
        <v>896</v>
      </c>
      <c r="C65" s="9" t="s">
        <v>39</v>
      </c>
      <c r="D65" s="9" t="s">
        <v>138</v>
      </c>
      <c r="E65" s="10">
        <v>853</v>
      </c>
      <c r="F65" s="10">
        <v>290</v>
      </c>
      <c r="G65" s="11">
        <f t="shared" si="5"/>
        <v>8</v>
      </c>
      <c r="H65" s="11">
        <f t="shared" si="5"/>
        <v>2</v>
      </c>
      <c r="I65" s="11">
        <f t="shared" si="5"/>
        <v>2</v>
      </c>
      <c r="J65" s="11">
        <f t="shared" si="5"/>
        <v>2</v>
      </c>
      <c r="K65" s="11">
        <f t="shared" si="5"/>
        <v>2</v>
      </c>
      <c r="L65" s="64"/>
    </row>
    <row r="66" spans="1:12" s="2" customFormat="1" ht="12.75" customHeight="1">
      <c r="A66" s="27" t="s">
        <v>229</v>
      </c>
      <c r="B66" s="3">
        <v>896</v>
      </c>
      <c r="C66" s="9" t="s">
        <v>39</v>
      </c>
      <c r="D66" s="9" t="s">
        <v>138</v>
      </c>
      <c r="E66" s="10">
        <v>853</v>
      </c>
      <c r="F66" s="10">
        <v>297</v>
      </c>
      <c r="G66" s="11">
        <f>H66+I66+J66+K66</f>
        <v>8</v>
      </c>
      <c r="H66" s="14">
        <v>2</v>
      </c>
      <c r="I66" s="14">
        <v>2</v>
      </c>
      <c r="J66" s="14">
        <v>2</v>
      </c>
      <c r="K66" s="14">
        <v>2</v>
      </c>
      <c r="L66" s="64"/>
    </row>
    <row r="67" spans="1:12" s="2" customFormat="1" ht="69" customHeight="1">
      <c r="A67" s="27" t="s">
        <v>84</v>
      </c>
      <c r="B67" s="3">
        <v>896</v>
      </c>
      <c r="C67" s="9" t="s">
        <v>39</v>
      </c>
      <c r="D67" s="9" t="s">
        <v>139</v>
      </c>
      <c r="E67" s="10"/>
      <c r="F67" s="10"/>
      <c r="G67" s="8">
        <f>G68</f>
        <v>304.60000000000002</v>
      </c>
      <c r="H67" s="8">
        <f>H68</f>
        <v>76.099999999999994</v>
      </c>
      <c r="I67" s="8">
        <f>I68</f>
        <v>76.2</v>
      </c>
      <c r="J67" s="8">
        <f>J68</f>
        <v>76.099999999999994</v>
      </c>
      <c r="K67" s="8">
        <f>K68</f>
        <v>76.2</v>
      </c>
      <c r="L67" s="64"/>
    </row>
    <row r="68" spans="1:12" s="2" customFormat="1" ht="62.25" customHeight="1">
      <c r="A68" s="27" t="s">
        <v>66</v>
      </c>
      <c r="B68" s="3">
        <v>896</v>
      </c>
      <c r="C68" s="9" t="s">
        <v>39</v>
      </c>
      <c r="D68" s="9" t="s">
        <v>139</v>
      </c>
      <c r="E68" s="10">
        <v>100</v>
      </c>
      <c r="F68" s="10"/>
      <c r="G68" s="8">
        <f>G69</f>
        <v>304.60000000000002</v>
      </c>
      <c r="H68" s="8">
        <f t="shared" ref="H68:K70" si="6">H69</f>
        <v>76.099999999999994</v>
      </c>
      <c r="I68" s="8">
        <f t="shared" si="6"/>
        <v>76.2</v>
      </c>
      <c r="J68" s="8">
        <f t="shared" si="6"/>
        <v>76.099999999999994</v>
      </c>
      <c r="K68" s="8">
        <f t="shared" si="6"/>
        <v>76.2</v>
      </c>
      <c r="L68" s="64"/>
    </row>
    <row r="69" spans="1:12" s="2" customFormat="1" ht="26.45" customHeight="1">
      <c r="A69" s="27" t="s">
        <v>59</v>
      </c>
      <c r="B69" s="3">
        <v>896</v>
      </c>
      <c r="C69" s="9" t="s">
        <v>39</v>
      </c>
      <c r="D69" s="9" t="s">
        <v>139</v>
      </c>
      <c r="E69" s="10">
        <v>120</v>
      </c>
      <c r="F69" s="10"/>
      <c r="G69" s="8">
        <f>G70</f>
        <v>304.60000000000002</v>
      </c>
      <c r="H69" s="8">
        <f t="shared" si="6"/>
        <v>76.099999999999994</v>
      </c>
      <c r="I69" s="8">
        <f t="shared" si="6"/>
        <v>76.2</v>
      </c>
      <c r="J69" s="8">
        <f t="shared" si="6"/>
        <v>76.099999999999994</v>
      </c>
      <c r="K69" s="8">
        <f t="shared" si="6"/>
        <v>76.2</v>
      </c>
      <c r="L69" s="64"/>
    </row>
    <row r="70" spans="1:12" s="2" customFormat="1" ht="48" customHeight="1">
      <c r="A70" s="27" t="s">
        <v>114</v>
      </c>
      <c r="B70" s="3">
        <v>896</v>
      </c>
      <c r="C70" s="9" t="s">
        <v>39</v>
      </c>
      <c r="D70" s="9" t="s">
        <v>139</v>
      </c>
      <c r="E70" s="10">
        <v>123</v>
      </c>
      <c r="F70" s="10"/>
      <c r="G70" s="8">
        <f>G71</f>
        <v>304.60000000000002</v>
      </c>
      <c r="H70" s="8">
        <f t="shared" si="6"/>
        <v>76.099999999999994</v>
      </c>
      <c r="I70" s="8">
        <f t="shared" si="6"/>
        <v>76.2</v>
      </c>
      <c r="J70" s="8">
        <f t="shared" si="6"/>
        <v>76.099999999999994</v>
      </c>
      <c r="K70" s="8">
        <f t="shared" si="6"/>
        <v>76.2</v>
      </c>
      <c r="L70" s="64"/>
    </row>
    <row r="71" spans="1:12" s="2" customFormat="1" ht="14.25" customHeight="1">
      <c r="A71" s="27" t="s">
        <v>111</v>
      </c>
      <c r="B71" s="3">
        <v>896</v>
      </c>
      <c r="C71" s="9" t="s">
        <v>39</v>
      </c>
      <c r="D71" s="9" t="s">
        <v>139</v>
      </c>
      <c r="E71" s="10">
        <v>123</v>
      </c>
      <c r="F71" s="10">
        <v>226</v>
      </c>
      <c r="G71" s="8">
        <f>H71+I71+J71+K71</f>
        <v>304.60000000000002</v>
      </c>
      <c r="H71" s="14">
        <v>76.099999999999994</v>
      </c>
      <c r="I71" s="14">
        <v>76.2</v>
      </c>
      <c r="J71" s="14">
        <v>76.099999999999994</v>
      </c>
      <c r="K71" s="14">
        <v>76.2</v>
      </c>
      <c r="L71" s="64"/>
    </row>
    <row r="72" spans="1:12" s="2" customFormat="1" ht="18" customHeight="1">
      <c r="A72" s="25" t="s">
        <v>202</v>
      </c>
      <c r="B72" s="16">
        <v>896</v>
      </c>
      <c r="C72" s="43" t="s">
        <v>28</v>
      </c>
      <c r="D72" s="43"/>
      <c r="E72" s="30"/>
      <c r="F72" s="30"/>
      <c r="G72" s="17">
        <f t="shared" ref="G72:G77" si="7">G73</f>
        <v>84</v>
      </c>
      <c r="H72" s="17">
        <f t="shared" ref="H72:K73" si="8">H73</f>
        <v>21</v>
      </c>
      <c r="I72" s="17">
        <f t="shared" si="8"/>
        <v>21</v>
      </c>
      <c r="J72" s="17">
        <f t="shared" si="8"/>
        <v>21</v>
      </c>
      <c r="K72" s="17">
        <f t="shared" si="8"/>
        <v>21</v>
      </c>
      <c r="L72" s="64"/>
    </row>
    <row r="73" spans="1:12" s="2" customFormat="1" ht="38.450000000000003" customHeight="1">
      <c r="A73" s="27" t="s">
        <v>7</v>
      </c>
      <c r="B73" s="3">
        <v>896</v>
      </c>
      <c r="C73" s="9" t="s">
        <v>28</v>
      </c>
      <c r="D73" s="9" t="s">
        <v>140</v>
      </c>
      <c r="E73" s="10"/>
      <c r="F73" s="10"/>
      <c r="G73" s="8">
        <f t="shared" si="7"/>
        <v>84</v>
      </c>
      <c r="H73" s="8">
        <f t="shared" si="8"/>
        <v>21</v>
      </c>
      <c r="I73" s="8">
        <f t="shared" si="8"/>
        <v>21</v>
      </c>
      <c r="J73" s="8">
        <f t="shared" si="8"/>
        <v>21</v>
      </c>
      <c r="K73" s="8">
        <f t="shared" si="8"/>
        <v>21</v>
      </c>
      <c r="L73" s="64"/>
    </row>
    <row r="74" spans="1:12" s="2" customFormat="1" ht="16.5" customHeight="1">
      <c r="A74" s="27" t="s">
        <v>68</v>
      </c>
      <c r="B74" s="3">
        <v>896</v>
      </c>
      <c r="C74" s="9" t="s">
        <v>28</v>
      </c>
      <c r="D74" s="9" t="s">
        <v>140</v>
      </c>
      <c r="E74" s="10">
        <v>800</v>
      </c>
      <c r="F74" s="10"/>
      <c r="G74" s="8">
        <f t="shared" si="7"/>
        <v>84</v>
      </c>
      <c r="H74" s="8">
        <f>H75</f>
        <v>21</v>
      </c>
      <c r="I74" s="8">
        <f t="shared" ref="I74:K77" si="9">I75</f>
        <v>21</v>
      </c>
      <c r="J74" s="8">
        <f t="shared" si="9"/>
        <v>21</v>
      </c>
      <c r="K74" s="8">
        <f t="shared" si="9"/>
        <v>21</v>
      </c>
      <c r="L74" s="64"/>
    </row>
    <row r="75" spans="1:12" s="2" customFormat="1" ht="17.25" customHeight="1">
      <c r="A75" s="27" t="s">
        <v>44</v>
      </c>
      <c r="B75" s="3">
        <v>896</v>
      </c>
      <c r="C75" s="9" t="s">
        <v>28</v>
      </c>
      <c r="D75" s="9" t="s">
        <v>140</v>
      </c>
      <c r="E75" s="10">
        <v>850</v>
      </c>
      <c r="F75" s="10"/>
      <c r="G75" s="8">
        <f t="shared" si="7"/>
        <v>84</v>
      </c>
      <c r="H75" s="8">
        <f>H76</f>
        <v>21</v>
      </c>
      <c r="I75" s="8">
        <f t="shared" si="9"/>
        <v>21</v>
      </c>
      <c r="J75" s="8">
        <f t="shared" si="9"/>
        <v>21</v>
      </c>
      <c r="K75" s="8">
        <f t="shared" si="9"/>
        <v>21</v>
      </c>
      <c r="L75" s="64"/>
    </row>
    <row r="76" spans="1:12" s="2" customFormat="1" ht="15" customHeight="1">
      <c r="A76" s="27" t="s">
        <v>119</v>
      </c>
      <c r="B76" s="3">
        <v>896</v>
      </c>
      <c r="C76" s="9" t="s">
        <v>28</v>
      </c>
      <c r="D76" s="9" t="s">
        <v>140</v>
      </c>
      <c r="E76" s="10">
        <v>853</v>
      </c>
      <c r="F76" s="10"/>
      <c r="G76" s="8">
        <f t="shared" si="7"/>
        <v>84</v>
      </c>
      <c r="H76" s="8">
        <f>H77</f>
        <v>21</v>
      </c>
      <c r="I76" s="8">
        <f t="shared" si="9"/>
        <v>21</v>
      </c>
      <c r="J76" s="8">
        <f t="shared" si="9"/>
        <v>21</v>
      </c>
      <c r="K76" s="8">
        <f t="shared" si="9"/>
        <v>21</v>
      </c>
      <c r="L76" s="64"/>
    </row>
    <row r="77" spans="1:12" s="2" customFormat="1" ht="14.25" customHeight="1">
      <c r="A77" s="27" t="s">
        <v>113</v>
      </c>
      <c r="B77" s="3">
        <v>896</v>
      </c>
      <c r="C77" s="9" t="s">
        <v>28</v>
      </c>
      <c r="D77" s="9" t="s">
        <v>140</v>
      </c>
      <c r="E77" s="10">
        <v>853</v>
      </c>
      <c r="F77" s="10">
        <v>290</v>
      </c>
      <c r="G77" s="8">
        <f t="shared" si="7"/>
        <v>84</v>
      </c>
      <c r="H77" s="8">
        <f>H78</f>
        <v>21</v>
      </c>
      <c r="I77" s="8">
        <f t="shared" si="9"/>
        <v>21</v>
      </c>
      <c r="J77" s="8">
        <f t="shared" si="9"/>
        <v>21</v>
      </c>
      <c r="K77" s="8">
        <f t="shared" si="9"/>
        <v>21</v>
      </c>
      <c r="L77" s="64"/>
    </row>
    <row r="78" spans="1:12" s="2" customFormat="1" ht="15" customHeight="1">
      <c r="A78" s="27" t="s">
        <v>229</v>
      </c>
      <c r="B78" s="3">
        <v>896</v>
      </c>
      <c r="C78" s="9" t="s">
        <v>28</v>
      </c>
      <c r="D78" s="9" t="s">
        <v>140</v>
      </c>
      <c r="E78" s="10">
        <v>853</v>
      </c>
      <c r="F78" s="10">
        <v>297</v>
      </c>
      <c r="G78" s="8">
        <f>H78+I78+J78+K78</f>
        <v>84</v>
      </c>
      <c r="H78" s="15">
        <v>21</v>
      </c>
      <c r="I78" s="15">
        <v>21</v>
      </c>
      <c r="J78" s="15">
        <v>21</v>
      </c>
      <c r="K78" s="15">
        <v>21</v>
      </c>
      <c r="L78" s="64"/>
    </row>
    <row r="79" spans="1:12" s="2" customFormat="1" ht="16.5" customHeight="1">
      <c r="A79" s="25" t="s">
        <v>8</v>
      </c>
      <c r="B79" s="30">
        <v>988</v>
      </c>
      <c r="C79" s="43"/>
      <c r="D79" s="43"/>
      <c r="E79" s="30"/>
      <c r="F79" s="30"/>
      <c r="G79" s="17">
        <f>G80+G199+G214+G229+G324+G342+G394+G411+G435+G443</f>
        <v>181310.64999999997</v>
      </c>
      <c r="H79" s="17">
        <f>H80+H199+H214+H229+H324+H342+H394+H411+H435+H443</f>
        <v>45679.1</v>
      </c>
      <c r="I79" s="17">
        <f>I80+I199+I214+I229+I324+I342+I394+I411+I435+I443</f>
        <v>45302.85</v>
      </c>
      <c r="J79" s="17">
        <f>J80+J199+J214+J229+J324+J342+J394+J411+J435+J443</f>
        <v>45320.75</v>
      </c>
      <c r="K79" s="17">
        <f>K80+K199+K214+K229+K324+K342+K394+K411+K435+K443</f>
        <v>45007.94999999999</v>
      </c>
      <c r="L79" s="64"/>
    </row>
    <row r="80" spans="1:12" s="2" customFormat="1" ht="20.25" customHeight="1">
      <c r="A80" s="26" t="s">
        <v>4</v>
      </c>
      <c r="B80" s="12">
        <v>988</v>
      </c>
      <c r="C80" s="13" t="s">
        <v>38</v>
      </c>
      <c r="D80" s="13"/>
      <c r="E80" s="12"/>
      <c r="F80" s="12"/>
      <c r="G80" s="6">
        <f>G81+G156+G161</f>
        <v>25192</v>
      </c>
      <c r="H80" s="6">
        <f>H81+H156+H161</f>
        <v>6323.0999999999995</v>
      </c>
      <c r="I80" s="6">
        <f>I81+I156+I161</f>
        <v>6476.5</v>
      </c>
      <c r="J80" s="6">
        <f>J81+J156+J161</f>
        <v>6236.0999999999985</v>
      </c>
      <c r="K80" s="6">
        <f>K81+K156+K161</f>
        <v>6156.2999999999993</v>
      </c>
      <c r="L80" s="64"/>
    </row>
    <row r="81" spans="1:12" s="2" customFormat="1" ht="45.6" customHeight="1">
      <c r="A81" s="25" t="s">
        <v>62</v>
      </c>
      <c r="B81" s="30">
        <v>988</v>
      </c>
      <c r="C81" s="43" t="s">
        <v>36</v>
      </c>
      <c r="D81" s="43"/>
      <c r="E81" s="30"/>
      <c r="F81" s="30"/>
      <c r="G81" s="17">
        <f>G82+G90+G134</f>
        <v>24971.5</v>
      </c>
      <c r="H81" s="17">
        <f>H82+H90+H134</f>
        <v>6168.0999999999995</v>
      </c>
      <c r="I81" s="17">
        <f>I82+I90+I134</f>
        <v>6454.2</v>
      </c>
      <c r="J81" s="17">
        <f>J82+J90+J134</f>
        <v>6192.8999999999987</v>
      </c>
      <c r="K81" s="17">
        <f>K82+K90+K134</f>
        <v>6156.2999999999993</v>
      </c>
      <c r="L81" s="64"/>
    </row>
    <row r="82" spans="1:12" s="2" customFormat="1" ht="15" customHeight="1">
      <c r="A82" s="27" t="s">
        <v>70</v>
      </c>
      <c r="B82" s="10">
        <v>988</v>
      </c>
      <c r="C82" s="9" t="s">
        <v>36</v>
      </c>
      <c r="D82" s="9" t="s">
        <v>141</v>
      </c>
      <c r="E82" s="10"/>
      <c r="F82" s="10"/>
      <c r="G82" s="8">
        <f t="shared" ref="G82:K83" si="10">G83</f>
        <v>1275.8000000000002</v>
      </c>
      <c r="H82" s="8">
        <f t="shared" si="10"/>
        <v>316.89999999999998</v>
      </c>
      <c r="I82" s="8">
        <f t="shared" si="10"/>
        <v>325</v>
      </c>
      <c r="J82" s="8">
        <f t="shared" si="10"/>
        <v>320</v>
      </c>
      <c r="K82" s="8">
        <f t="shared" si="10"/>
        <v>313.89999999999998</v>
      </c>
      <c r="L82" s="64"/>
    </row>
    <row r="83" spans="1:12" s="2" customFormat="1" ht="59.45" customHeight="1">
      <c r="A83" s="27" t="s">
        <v>66</v>
      </c>
      <c r="B83" s="10">
        <v>988</v>
      </c>
      <c r="C83" s="9" t="s">
        <v>36</v>
      </c>
      <c r="D83" s="9" t="s">
        <v>141</v>
      </c>
      <c r="E83" s="10">
        <v>100</v>
      </c>
      <c r="F83" s="10"/>
      <c r="G83" s="8">
        <f t="shared" si="10"/>
        <v>1275.8000000000002</v>
      </c>
      <c r="H83" s="8">
        <f t="shared" si="10"/>
        <v>316.89999999999998</v>
      </c>
      <c r="I83" s="8">
        <f t="shared" si="10"/>
        <v>325</v>
      </c>
      <c r="J83" s="8">
        <f t="shared" si="10"/>
        <v>320</v>
      </c>
      <c r="K83" s="8">
        <f t="shared" si="10"/>
        <v>313.89999999999998</v>
      </c>
      <c r="L83" s="64"/>
    </row>
    <row r="84" spans="1:12" s="2" customFormat="1" ht="26.45" customHeight="1">
      <c r="A84" s="27" t="s">
        <v>59</v>
      </c>
      <c r="B84" s="10">
        <v>988</v>
      </c>
      <c r="C84" s="9" t="s">
        <v>36</v>
      </c>
      <c r="D84" s="9" t="s">
        <v>141</v>
      </c>
      <c r="E84" s="10">
        <v>120</v>
      </c>
      <c r="F84" s="10"/>
      <c r="G84" s="8">
        <f>G85+G88</f>
        <v>1275.8000000000002</v>
      </c>
      <c r="H84" s="8">
        <f>H85+H88</f>
        <v>316.89999999999998</v>
      </c>
      <c r="I84" s="8">
        <f>I85+I88</f>
        <v>325</v>
      </c>
      <c r="J84" s="8">
        <f>J85+J88</f>
        <v>320</v>
      </c>
      <c r="K84" s="8">
        <f>K85+K88</f>
        <v>313.89999999999998</v>
      </c>
      <c r="L84" s="64"/>
    </row>
    <row r="85" spans="1:12" s="2" customFormat="1" ht="26.45" customHeight="1">
      <c r="A85" s="27" t="s">
        <v>125</v>
      </c>
      <c r="B85" s="10">
        <v>988</v>
      </c>
      <c r="C85" s="9" t="s">
        <v>36</v>
      </c>
      <c r="D85" s="9" t="s">
        <v>141</v>
      </c>
      <c r="E85" s="10">
        <v>121</v>
      </c>
      <c r="F85" s="10"/>
      <c r="G85" s="8">
        <f>G86+G87</f>
        <v>981.40000000000009</v>
      </c>
      <c r="H85" s="8">
        <f>H86+H87</f>
        <v>243.3</v>
      </c>
      <c r="I85" s="8">
        <f t="shared" ref="I85:K85" si="11">I86+I87</f>
        <v>251.4</v>
      </c>
      <c r="J85" s="8">
        <f t="shared" si="11"/>
        <v>246.4</v>
      </c>
      <c r="K85" s="8">
        <f t="shared" si="11"/>
        <v>240.3</v>
      </c>
      <c r="L85" s="64"/>
    </row>
    <row r="86" spans="1:12" s="2" customFormat="1" ht="15" customHeight="1">
      <c r="A86" s="27" t="s">
        <v>104</v>
      </c>
      <c r="B86" s="10">
        <v>988</v>
      </c>
      <c r="C86" s="9" t="s">
        <v>36</v>
      </c>
      <c r="D86" s="9" t="s">
        <v>141</v>
      </c>
      <c r="E86" s="10">
        <v>121</v>
      </c>
      <c r="F86" s="10">
        <v>211</v>
      </c>
      <c r="G86" s="8">
        <f>H86+I86+J86+K86</f>
        <v>967.40000000000009</v>
      </c>
      <c r="H86" s="15">
        <v>243.3</v>
      </c>
      <c r="I86" s="15">
        <v>243.4</v>
      </c>
      <c r="J86" s="15">
        <v>240.4</v>
      </c>
      <c r="K86" s="15">
        <v>240.3</v>
      </c>
      <c r="L86" s="64"/>
    </row>
    <row r="87" spans="1:12" s="2" customFormat="1" ht="25.5" customHeight="1">
      <c r="A87" s="27" t="s">
        <v>227</v>
      </c>
      <c r="B87" s="10">
        <v>988</v>
      </c>
      <c r="C87" s="9" t="s">
        <v>36</v>
      </c>
      <c r="D87" s="9" t="s">
        <v>141</v>
      </c>
      <c r="E87" s="10">
        <v>121</v>
      </c>
      <c r="F87" s="10">
        <v>266</v>
      </c>
      <c r="G87" s="8">
        <f>H87+I87+J87+K87</f>
        <v>14</v>
      </c>
      <c r="H87" s="15">
        <v>0</v>
      </c>
      <c r="I87" s="15">
        <v>8</v>
      </c>
      <c r="J87" s="15">
        <v>6</v>
      </c>
      <c r="K87" s="15">
        <v>0</v>
      </c>
      <c r="L87" s="64"/>
    </row>
    <row r="88" spans="1:12" s="2" customFormat="1" ht="36.75" customHeight="1">
      <c r="A88" s="27" t="s">
        <v>124</v>
      </c>
      <c r="B88" s="10">
        <v>988</v>
      </c>
      <c r="C88" s="9" t="s">
        <v>36</v>
      </c>
      <c r="D88" s="9" t="s">
        <v>141</v>
      </c>
      <c r="E88" s="10">
        <v>129</v>
      </c>
      <c r="F88" s="10"/>
      <c r="G88" s="8">
        <f>G89</f>
        <v>294.39999999999998</v>
      </c>
      <c r="H88" s="8">
        <f>H89</f>
        <v>73.599999999999994</v>
      </c>
      <c r="I88" s="8">
        <f>I89</f>
        <v>73.599999999999994</v>
      </c>
      <c r="J88" s="8">
        <f>J89</f>
        <v>73.599999999999994</v>
      </c>
      <c r="K88" s="8">
        <f>K89</f>
        <v>73.599999999999994</v>
      </c>
      <c r="L88" s="64"/>
    </row>
    <row r="89" spans="1:12" s="2" customFormat="1" ht="15" customHeight="1">
      <c r="A89" s="27" t="s">
        <v>105</v>
      </c>
      <c r="B89" s="10">
        <v>988</v>
      </c>
      <c r="C89" s="9" t="s">
        <v>36</v>
      </c>
      <c r="D89" s="9" t="s">
        <v>141</v>
      </c>
      <c r="E89" s="10">
        <v>129</v>
      </c>
      <c r="F89" s="10">
        <v>213</v>
      </c>
      <c r="G89" s="8">
        <f>H89+I89+J89+K89</f>
        <v>294.39999999999998</v>
      </c>
      <c r="H89" s="15">
        <v>73.599999999999994</v>
      </c>
      <c r="I89" s="15">
        <v>73.599999999999994</v>
      </c>
      <c r="J89" s="15">
        <v>73.599999999999994</v>
      </c>
      <c r="K89" s="15">
        <v>73.599999999999994</v>
      </c>
      <c r="L89" s="64"/>
    </row>
    <row r="90" spans="1:12" s="2" customFormat="1" ht="22.5" customHeight="1">
      <c r="A90" s="27" t="s">
        <v>71</v>
      </c>
      <c r="B90" s="10">
        <v>988</v>
      </c>
      <c r="C90" s="9" t="s">
        <v>36</v>
      </c>
      <c r="D90" s="9" t="s">
        <v>142</v>
      </c>
      <c r="E90" s="10"/>
      <c r="F90" s="10"/>
      <c r="G90" s="8">
        <f>G91+G101+G121</f>
        <v>20121.3</v>
      </c>
      <c r="H90" s="8">
        <f>H91+H101+H121</f>
        <v>4966</v>
      </c>
      <c r="I90" s="8">
        <f>I91+I101+I121</f>
        <v>5244.8</v>
      </c>
      <c r="J90" s="8">
        <f>J91+J101+J121</f>
        <v>4952.4999999999991</v>
      </c>
      <c r="K90" s="8">
        <f>K91+K101+K121</f>
        <v>4958</v>
      </c>
      <c r="L90" s="64"/>
    </row>
    <row r="91" spans="1:12" s="2" customFormat="1" ht="61.15" customHeight="1">
      <c r="A91" s="27" t="s">
        <v>66</v>
      </c>
      <c r="B91" s="10">
        <v>988</v>
      </c>
      <c r="C91" s="9" t="s">
        <v>36</v>
      </c>
      <c r="D91" s="9" t="s">
        <v>142</v>
      </c>
      <c r="E91" s="10">
        <v>100</v>
      </c>
      <c r="F91" s="10"/>
      <c r="G91" s="8">
        <f>G92</f>
        <v>15756.000000000002</v>
      </c>
      <c r="H91" s="8">
        <f>H92</f>
        <v>3921.2</v>
      </c>
      <c r="I91" s="8">
        <f>I92</f>
        <v>3943.6000000000004</v>
      </c>
      <c r="J91" s="8">
        <f>J92</f>
        <v>3957.7</v>
      </c>
      <c r="K91" s="8">
        <f>K92</f>
        <v>3933.5</v>
      </c>
      <c r="L91" s="64"/>
    </row>
    <row r="92" spans="1:12" s="2" customFormat="1" ht="26.45" customHeight="1">
      <c r="A92" s="27" t="s">
        <v>59</v>
      </c>
      <c r="B92" s="10">
        <v>988</v>
      </c>
      <c r="C92" s="9" t="s">
        <v>36</v>
      </c>
      <c r="D92" s="9" t="s">
        <v>142</v>
      </c>
      <c r="E92" s="10">
        <v>120</v>
      </c>
      <c r="F92" s="10"/>
      <c r="G92" s="8">
        <f>G93+G96+G98</f>
        <v>15756.000000000002</v>
      </c>
      <c r="H92" s="8">
        <f>H93+H96+H98</f>
        <v>3921.2</v>
      </c>
      <c r="I92" s="8">
        <f>I93+I96+I98</f>
        <v>3943.6000000000004</v>
      </c>
      <c r="J92" s="8">
        <f>J93+J96+J98</f>
        <v>3957.7</v>
      </c>
      <c r="K92" s="8">
        <f>K93+K96+K98</f>
        <v>3933.5</v>
      </c>
      <c r="L92" s="64"/>
    </row>
    <row r="93" spans="1:12" s="2" customFormat="1" ht="26.45" customHeight="1">
      <c r="A93" s="27" t="s">
        <v>125</v>
      </c>
      <c r="B93" s="10">
        <v>988</v>
      </c>
      <c r="C93" s="9" t="s">
        <v>36</v>
      </c>
      <c r="D93" s="9" t="s">
        <v>142</v>
      </c>
      <c r="E93" s="10">
        <v>121</v>
      </c>
      <c r="F93" s="10"/>
      <c r="G93" s="8">
        <f>G94+G95</f>
        <v>11990.2</v>
      </c>
      <c r="H93" s="8">
        <f>H94+H95</f>
        <v>3004.8</v>
      </c>
      <c r="I93" s="8">
        <f t="shared" ref="I93:K93" si="12">I94+I95</f>
        <v>2993.8</v>
      </c>
      <c r="J93" s="8">
        <f t="shared" si="12"/>
        <v>3007.9</v>
      </c>
      <c r="K93" s="8">
        <f t="shared" si="12"/>
        <v>2983.7</v>
      </c>
      <c r="L93" s="64"/>
    </row>
    <row r="94" spans="1:12" s="2" customFormat="1" ht="17.25" customHeight="1">
      <c r="A94" s="27" t="s">
        <v>104</v>
      </c>
      <c r="B94" s="10">
        <v>988</v>
      </c>
      <c r="C94" s="9" t="s">
        <v>36</v>
      </c>
      <c r="D94" s="9" t="s">
        <v>142</v>
      </c>
      <c r="E94" s="10">
        <v>121</v>
      </c>
      <c r="F94" s="10">
        <v>211</v>
      </c>
      <c r="G94" s="8">
        <f>H94+I94+J94+K94</f>
        <v>11927.2</v>
      </c>
      <c r="H94" s="15">
        <v>2996.5</v>
      </c>
      <c r="I94" s="15">
        <v>2980.5</v>
      </c>
      <c r="J94" s="15">
        <v>2974.6</v>
      </c>
      <c r="K94" s="15">
        <v>2975.6</v>
      </c>
      <c r="L94" s="64"/>
    </row>
    <row r="95" spans="1:12" s="2" customFormat="1" ht="24.75" customHeight="1">
      <c r="A95" s="27" t="s">
        <v>227</v>
      </c>
      <c r="B95" s="10">
        <v>988</v>
      </c>
      <c r="C95" s="9" t="s">
        <v>36</v>
      </c>
      <c r="D95" s="9" t="s">
        <v>142</v>
      </c>
      <c r="E95" s="10">
        <v>121</v>
      </c>
      <c r="F95" s="10">
        <v>266</v>
      </c>
      <c r="G95" s="8">
        <f>H95+I95+J95+K95</f>
        <v>63</v>
      </c>
      <c r="H95" s="15">
        <v>8.3000000000000007</v>
      </c>
      <c r="I95" s="15">
        <v>13.3</v>
      </c>
      <c r="J95" s="15">
        <v>33.299999999999997</v>
      </c>
      <c r="K95" s="15">
        <v>8.1</v>
      </c>
      <c r="L95" s="64"/>
    </row>
    <row r="96" spans="1:12" s="2" customFormat="1" ht="36" customHeight="1">
      <c r="A96" s="27" t="s">
        <v>124</v>
      </c>
      <c r="B96" s="10">
        <v>988</v>
      </c>
      <c r="C96" s="9" t="s">
        <v>36</v>
      </c>
      <c r="D96" s="9" t="s">
        <v>142</v>
      </c>
      <c r="E96" s="10">
        <v>129</v>
      </c>
      <c r="F96" s="10"/>
      <c r="G96" s="8">
        <f>G97</f>
        <v>3621.1000000000004</v>
      </c>
      <c r="H96" s="8">
        <f>H97</f>
        <v>905.2</v>
      </c>
      <c r="I96" s="8">
        <f>I97</f>
        <v>905.3</v>
      </c>
      <c r="J96" s="8">
        <f>J97</f>
        <v>905.3</v>
      </c>
      <c r="K96" s="8">
        <f>K97</f>
        <v>905.3</v>
      </c>
      <c r="L96" s="64"/>
    </row>
    <row r="97" spans="1:12" s="2" customFormat="1" ht="15" customHeight="1">
      <c r="A97" s="27" t="s">
        <v>105</v>
      </c>
      <c r="B97" s="10">
        <v>988</v>
      </c>
      <c r="C97" s="9" t="s">
        <v>36</v>
      </c>
      <c r="D97" s="9" t="s">
        <v>142</v>
      </c>
      <c r="E97" s="10">
        <v>129</v>
      </c>
      <c r="F97" s="10">
        <v>213</v>
      </c>
      <c r="G97" s="8">
        <f>H97+I97+J97+K97</f>
        <v>3621.1000000000004</v>
      </c>
      <c r="H97" s="15">
        <v>905.2</v>
      </c>
      <c r="I97" s="15">
        <v>905.3</v>
      </c>
      <c r="J97" s="15">
        <v>905.3</v>
      </c>
      <c r="K97" s="15">
        <v>905.3</v>
      </c>
      <c r="L97" s="64"/>
    </row>
    <row r="98" spans="1:12" s="2" customFormat="1" ht="36.75" customHeight="1">
      <c r="A98" s="27" t="s">
        <v>106</v>
      </c>
      <c r="B98" s="10">
        <v>988</v>
      </c>
      <c r="C98" s="9" t="s">
        <v>36</v>
      </c>
      <c r="D98" s="9" t="s">
        <v>142</v>
      </c>
      <c r="E98" s="10">
        <v>122</v>
      </c>
      <c r="F98" s="10"/>
      <c r="G98" s="8">
        <f>G99+G100</f>
        <v>144.69999999999999</v>
      </c>
      <c r="H98" s="8">
        <f t="shared" ref="H98:K98" si="13">H99+H100</f>
        <v>11.2</v>
      </c>
      <c r="I98" s="8">
        <f t="shared" si="13"/>
        <v>44.5</v>
      </c>
      <c r="J98" s="8">
        <f t="shared" si="13"/>
        <v>44.5</v>
      </c>
      <c r="K98" s="8">
        <f t="shared" si="13"/>
        <v>44.5</v>
      </c>
      <c r="L98" s="64"/>
    </row>
    <row r="99" spans="1:12" s="2" customFormat="1" ht="15" customHeight="1">
      <c r="A99" s="27" t="s">
        <v>112</v>
      </c>
      <c r="B99" s="10">
        <v>988</v>
      </c>
      <c r="C99" s="9" t="s">
        <v>36</v>
      </c>
      <c r="D99" s="9" t="s">
        <v>142</v>
      </c>
      <c r="E99" s="10">
        <v>122</v>
      </c>
      <c r="F99" s="10">
        <v>222</v>
      </c>
      <c r="G99" s="8">
        <f>H99+I99+J99+K99</f>
        <v>144.6</v>
      </c>
      <c r="H99" s="15">
        <v>11.1</v>
      </c>
      <c r="I99" s="15">
        <v>44.5</v>
      </c>
      <c r="J99" s="15">
        <v>44.5</v>
      </c>
      <c r="K99" s="15">
        <v>44.5</v>
      </c>
      <c r="L99" s="64"/>
    </row>
    <row r="100" spans="1:12" s="2" customFormat="1" ht="26.45" customHeight="1">
      <c r="A100" s="27" t="s">
        <v>227</v>
      </c>
      <c r="B100" s="10">
        <v>988</v>
      </c>
      <c r="C100" s="9" t="s">
        <v>36</v>
      </c>
      <c r="D100" s="9" t="s">
        <v>142</v>
      </c>
      <c r="E100" s="10">
        <v>122</v>
      </c>
      <c r="F100" s="10">
        <v>266</v>
      </c>
      <c r="G100" s="8">
        <f>H100+I100+J100+K100</f>
        <v>0.1</v>
      </c>
      <c r="H100" s="15">
        <v>0.1</v>
      </c>
      <c r="I100" s="15">
        <v>0</v>
      </c>
      <c r="J100" s="15">
        <v>0</v>
      </c>
      <c r="K100" s="15">
        <v>0</v>
      </c>
      <c r="L100" s="64"/>
    </row>
    <row r="101" spans="1:12" s="2" customFormat="1" ht="22.5" customHeight="1">
      <c r="A101" s="27" t="s">
        <v>251</v>
      </c>
      <c r="B101" s="10">
        <v>988</v>
      </c>
      <c r="C101" s="9" t="s">
        <v>36</v>
      </c>
      <c r="D101" s="9" t="s">
        <v>142</v>
      </c>
      <c r="E101" s="10">
        <v>200</v>
      </c>
      <c r="F101" s="10"/>
      <c r="G101" s="8">
        <f>G102</f>
        <v>4338.5</v>
      </c>
      <c r="H101" s="8">
        <f>H102</f>
        <v>1038.2</v>
      </c>
      <c r="I101" s="8">
        <f>I102</f>
        <v>1294.5</v>
      </c>
      <c r="J101" s="8">
        <f>J102</f>
        <v>988.4</v>
      </c>
      <c r="K101" s="8">
        <f>K102</f>
        <v>1017.4</v>
      </c>
      <c r="L101" s="64"/>
    </row>
    <row r="102" spans="1:12" s="2" customFormat="1" ht="26.45" customHeight="1">
      <c r="A102" s="27" t="s">
        <v>60</v>
      </c>
      <c r="B102" s="10">
        <v>988</v>
      </c>
      <c r="C102" s="9" t="s">
        <v>36</v>
      </c>
      <c r="D102" s="9" t="s">
        <v>142</v>
      </c>
      <c r="E102" s="10">
        <v>240</v>
      </c>
      <c r="F102" s="10"/>
      <c r="G102" s="8">
        <f>G103+G109</f>
        <v>4338.5</v>
      </c>
      <c r="H102" s="8">
        <f>H103+H109</f>
        <v>1038.2</v>
      </c>
      <c r="I102" s="8">
        <f>I103+I109</f>
        <v>1294.5</v>
      </c>
      <c r="J102" s="8">
        <f>J103+J109</f>
        <v>988.4</v>
      </c>
      <c r="K102" s="8">
        <f>K103+K109</f>
        <v>1017.4</v>
      </c>
      <c r="L102" s="64"/>
    </row>
    <row r="103" spans="1:12" s="2" customFormat="1" ht="26.45" customHeight="1">
      <c r="A103" s="27" t="s">
        <v>107</v>
      </c>
      <c r="B103" s="10">
        <v>988</v>
      </c>
      <c r="C103" s="9" t="s">
        <v>36</v>
      </c>
      <c r="D103" s="9" t="s">
        <v>142</v>
      </c>
      <c r="E103" s="10">
        <v>242</v>
      </c>
      <c r="F103" s="10"/>
      <c r="G103" s="8">
        <f>G104+G106+G105+G107+G108</f>
        <v>1257.0999999999999</v>
      </c>
      <c r="H103" s="8">
        <f>H104+H106+H105+H107+H108</f>
        <v>281.7</v>
      </c>
      <c r="I103" s="8">
        <f>I104+I106+I105+I107+I108</f>
        <v>332.9</v>
      </c>
      <c r="J103" s="8">
        <f>J104+J106+J105+J107+J108</f>
        <v>356.9</v>
      </c>
      <c r="K103" s="8">
        <f>K104+K106+K105+K107+K108</f>
        <v>285.60000000000002</v>
      </c>
      <c r="L103" s="64"/>
    </row>
    <row r="104" spans="1:12" s="2" customFormat="1" ht="15" customHeight="1">
      <c r="A104" s="27" t="s">
        <v>109</v>
      </c>
      <c r="B104" s="10">
        <v>988</v>
      </c>
      <c r="C104" s="9" t="s">
        <v>36</v>
      </c>
      <c r="D104" s="9" t="s">
        <v>142</v>
      </c>
      <c r="E104" s="10">
        <v>242</v>
      </c>
      <c r="F104" s="10">
        <v>221</v>
      </c>
      <c r="G104" s="8">
        <f>H104+I104+J104+K104</f>
        <v>134.1</v>
      </c>
      <c r="H104" s="15">
        <v>33.5</v>
      </c>
      <c r="I104" s="15">
        <v>33.6</v>
      </c>
      <c r="J104" s="15">
        <v>33.6</v>
      </c>
      <c r="K104" s="15">
        <v>33.4</v>
      </c>
      <c r="L104" s="64"/>
    </row>
    <row r="105" spans="1:12" s="2" customFormat="1" ht="15.75" customHeight="1">
      <c r="A105" s="27" t="s">
        <v>110</v>
      </c>
      <c r="B105" s="10">
        <v>988</v>
      </c>
      <c r="C105" s="9" t="s">
        <v>36</v>
      </c>
      <c r="D105" s="9" t="s">
        <v>142</v>
      </c>
      <c r="E105" s="10">
        <v>242</v>
      </c>
      <c r="F105" s="10">
        <v>225</v>
      </c>
      <c r="G105" s="8">
        <f>H105+I105+J105+K105</f>
        <v>26</v>
      </c>
      <c r="H105" s="15">
        <v>5</v>
      </c>
      <c r="I105" s="15">
        <v>6</v>
      </c>
      <c r="J105" s="15">
        <v>5</v>
      </c>
      <c r="K105" s="15">
        <v>10</v>
      </c>
      <c r="L105" s="64"/>
    </row>
    <row r="106" spans="1:12" s="2" customFormat="1" ht="17.25" customHeight="1">
      <c r="A106" s="27" t="s">
        <v>111</v>
      </c>
      <c r="B106" s="10">
        <v>988</v>
      </c>
      <c r="C106" s="9" t="s">
        <v>36</v>
      </c>
      <c r="D106" s="9" t="s">
        <v>142</v>
      </c>
      <c r="E106" s="10">
        <v>242</v>
      </c>
      <c r="F106" s="10">
        <v>226</v>
      </c>
      <c r="G106" s="8">
        <f>H106+I106+J106+K106</f>
        <v>572</v>
      </c>
      <c r="H106" s="15">
        <v>143.19999999999999</v>
      </c>
      <c r="I106" s="15">
        <v>143.30000000000001</v>
      </c>
      <c r="J106" s="15">
        <v>143.30000000000001</v>
      </c>
      <c r="K106" s="15">
        <v>142.19999999999999</v>
      </c>
      <c r="L106" s="64"/>
    </row>
    <row r="107" spans="1:12" s="2" customFormat="1" ht="15.75" customHeight="1">
      <c r="A107" s="27" t="s">
        <v>115</v>
      </c>
      <c r="B107" s="10">
        <v>988</v>
      </c>
      <c r="C107" s="9" t="s">
        <v>36</v>
      </c>
      <c r="D107" s="9" t="s">
        <v>142</v>
      </c>
      <c r="E107" s="10">
        <v>242</v>
      </c>
      <c r="F107" s="10">
        <v>310</v>
      </c>
      <c r="G107" s="8">
        <f>H107+I107+J107+K107</f>
        <v>375</v>
      </c>
      <c r="H107" s="15">
        <v>50</v>
      </c>
      <c r="I107" s="15">
        <v>100</v>
      </c>
      <c r="J107" s="15">
        <v>150</v>
      </c>
      <c r="K107" s="15">
        <v>75</v>
      </c>
      <c r="L107" s="64"/>
    </row>
    <row r="108" spans="1:12" s="2" customFormat="1" ht="26.45" customHeight="1">
      <c r="A108" s="27" t="s">
        <v>228</v>
      </c>
      <c r="B108" s="10">
        <v>988</v>
      </c>
      <c r="C108" s="9" t="s">
        <v>36</v>
      </c>
      <c r="D108" s="9" t="s">
        <v>142</v>
      </c>
      <c r="E108" s="10">
        <v>242</v>
      </c>
      <c r="F108" s="10">
        <v>346</v>
      </c>
      <c r="G108" s="8">
        <f>H108+I108+J108+K108</f>
        <v>150</v>
      </c>
      <c r="H108" s="15">
        <v>50</v>
      </c>
      <c r="I108" s="15">
        <v>50</v>
      </c>
      <c r="J108" s="15">
        <v>25</v>
      </c>
      <c r="K108" s="15">
        <v>25</v>
      </c>
      <c r="L108" s="64"/>
    </row>
    <row r="109" spans="1:12" s="2" customFormat="1" ht="15" customHeight="1">
      <c r="A109" s="27" t="s">
        <v>252</v>
      </c>
      <c r="B109" s="10">
        <v>988</v>
      </c>
      <c r="C109" s="9" t="s">
        <v>36</v>
      </c>
      <c r="D109" s="9" t="s">
        <v>142</v>
      </c>
      <c r="E109" s="10">
        <v>244</v>
      </c>
      <c r="F109" s="10"/>
      <c r="G109" s="8">
        <f>G116+G110+G111+G112+G113+G120+G114+G117+G119+G118</f>
        <v>3081.4</v>
      </c>
      <c r="H109" s="8">
        <f>H116+H110+H111+H112+H113+H120+H114+H117+H119+H118</f>
        <v>756.5</v>
      </c>
      <c r="I109" s="8">
        <f>I116+I110+I111+I112+I113+I120+I114+I117+I119+I118</f>
        <v>961.59999999999991</v>
      </c>
      <c r="J109" s="8">
        <f>J116+J110+J111+J112+J113+J120+J114+J117+J119+J118</f>
        <v>631.5</v>
      </c>
      <c r="K109" s="8">
        <f>K116+K110+K111+K112+K113+K120+K114+K117+K119+K118</f>
        <v>731.8</v>
      </c>
      <c r="L109" s="64"/>
    </row>
    <row r="110" spans="1:12" s="2" customFormat="1" ht="15.75" customHeight="1">
      <c r="A110" s="27" t="s">
        <v>109</v>
      </c>
      <c r="B110" s="10">
        <v>988</v>
      </c>
      <c r="C110" s="9" t="s">
        <v>36</v>
      </c>
      <c r="D110" s="9" t="s">
        <v>142</v>
      </c>
      <c r="E110" s="10">
        <v>244</v>
      </c>
      <c r="F110" s="10">
        <v>221</v>
      </c>
      <c r="G110" s="8">
        <f>H110+I110+J110+K110</f>
        <v>57.6</v>
      </c>
      <c r="H110" s="15">
        <v>18.100000000000001</v>
      </c>
      <c r="I110" s="15">
        <v>15.2</v>
      </c>
      <c r="J110" s="15">
        <v>12.2</v>
      </c>
      <c r="K110" s="15">
        <v>12.1</v>
      </c>
      <c r="L110" s="64"/>
    </row>
    <row r="111" spans="1:12" s="2" customFormat="1" ht="14.25" customHeight="1">
      <c r="A111" s="27" t="s">
        <v>116</v>
      </c>
      <c r="B111" s="10">
        <v>988</v>
      </c>
      <c r="C111" s="9" t="s">
        <v>36</v>
      </c>
      <c r="D111" s="9" t="s">
        <v>142</v>
      </c>
      <c r="E111" s="10">
        <v>244</v>
      </c>
      <c r="F111" s="10">
        <v>223</v>
      </c>
      <c r="G111" s="8">
        <f>H111+I111+J111+K111</f>
        <v>741</v>
      </c>
      <c r="H111" s="15">
        <v>185.3</v>
      </c>
      <c r="I111" s="15">
        <v>185.2</v>
      </c>
      <c r="J111" s="15">
        <v>185.2</v>
      </c>
      <c r="K111" s="15">
        <v>185.3</v>
      </c>
      <c r="L111" s="64"/>
    </row>
    <row r="112" spans="1:12" s="2" customFormat="1" ht="17.25" customHeight="1">
      <c r="A112" s="27" t="s">
        <v>110</v>
      </c>
      <c r="B112" s="10">
        <v>988</v>
      </c>
      <c r="C112" s="9" t="s">
        <v>36</v>
      </c>
      <c r="D112" s="9" t="s">
        <v>142</v>
      </c>
      <c r="E112" s="10">
        <v>244</v>
      </c>
      <c r="F112" s="10">
        <v>225</v>
      </c>
      <c r="G112" s="8">
        <f>H112+I112+J112+K112</f>
        <v>1383.9</v>
      </c>
      <c r="H112" s="15">
        <v>399.1</v>
      </c>
      <c r="I112" s="15">
        <v>399.2</v>
      </c>
      <c r="J112" s="15">
        <v>195.1</v>
      </c>
      <c r="K112" s="15">
        <v>390.5</v>
      </c>
      <c r="L112" s="64"/>
    </row>
    <row r="113" spans="1:12" s="2" customFormat="1" ht="18" customHeight="1">
      <c r="A113" s="27" t="s">
        <v>111</v>
      </c>
      <c r="B113" s="10">
        <v>988</v>
      </c>
      <c r="C113" s="9" t="s">
        <v>36</v>
      </c>
      <c r="D113" s="9" t="s">
        <v>142</v>
      </c>
      <c r="E113" s="10">
        <v>244</v>
      </c>
      <c r="F113" s="10">
        <v>226</v>
      </c>
      <c r="G113" s="8">
        <f>H113+I113+K113+J113</f>
        <v>350</v>
      </c>
      <c r="H113" s="15">
        <v>36.5</v>
      </c>
      <c r="I113" s="15">
        <v>145.5</v>
      </c>
      <c r="J113" s="15">
        <v>131.5</v>
      </c>
      <c r="K113" s="15">
        <v>36.5</v>
      </c>
      <c r="L113" s="64"/>
    </row>
    <row r="114" spans="1:12" s="29" customFormat="1" ht="26.45" hidden="1" customHeight="1">
      <c r="A114" s="34" t="s">
        <v>113</v>
      </c>
      <c r="B114" s="39">
        <v>988</v>
      </c>
      <c r="C114" s="38" t="s">
        <v>36</v>
      </c>
      <c r="D114" s="38" t="s">
        <v>142</v>
      </c>
      <c r="E114" s="39">
        <v>244</v>
      </c>
      <c r="F114" s="39">
        <v>290</v>
      </c>
      <c r="G114" s="36">
        <f>G115</f>
        <v>0</v>
      </c>
      <c r="H114" s="36">
        <f>H115</f>
        <v>0</v>
      </c>
      <c r="I114" s="36">
        <f>I115</f>
        <v>0</v>
      </c>
      <c r="J114" s="36">
        <f>J115</f>
        <v>0</v>
      </c>
      <c r="K114" s="36">
        <f>K115</f>
        <v>0</v>
      </c>
      <c r="L114" s="66"/>
    </row>
    <row r="115" spans="1:12" s="29" customFormat="1" ht="26.45" hidden="1" customHeight="1">
      <c r="A115" s="34" t="s">
        <v>210</v>
      </c>
      <c r="B115" s="39">
        <v>988</v>
      </c>
      <c r="C115" s="38" t="s">
        <v>36</v>
      </c>
      <c r="D115" s="38" t="s">
        <v>142</v>
      </c>
      <c r="E115" s="39">
        <v>244</v>
      </c>
      <c r="F115" s="39">
        <v>296</v>
      </c>
      <c r="G115" s="36">
        <f t="shared" ref="G115:G120" si="14">H115+I115+J115+K115</f>
        <v>0</v>
      </c>
      <c r="H115" s="37">
        <v>0</v>
      </c>
      <c r="I115" s="37">
        <v>0</v>
      </c>
      <c r="J115" s="37">
        <v>0</v>
      </c>
      <c r="K115" s="37">
        <v>0</v>
      </c>
      <c r="L115" s="66"/>
    </row>
    <row r="116" spans="1:12" s="2" customFormat="1" ht="18" hidden="1" customHeight="1">
      <c r="A116" s="34" t="s">
        <v>115</v>
      </c>
      <c r="B116" s="39">
        <v>988</v>
      </c>
      <c r="C116" s="38" t="s">
        <v>36</v>
      </c>
      <c r="D116" s="38" t="s">
        <v>142</v>
      </c>
      <c r="E116" s="39">
        <v>244</v>
      </c>
      <c r="F116" s="39">
        <v>310</v>
      </c>
      <c r="G116" s="36">
        <f t="shared" si="14"/>
        <v>0</v>
      </c>
      <c r="H116" s="37">
        <v>0</v>
      </c>
      <c r="I116" s="37">
        <v>0</v>
      </c>
      <c r="J116" s="37">
        <v>0</v>
      </c>
      <c r="K116" s="37">
        <v>0</v>
      </c>
      <c r="L116" s="64"/>
    </row>
    <row r="117" spans="1:12" s="2" customFormat="1" ht="18" customHeight="1">
      <c r="A117" s="27" t="s">
        <v>226</v>
      </c>
      <c r="B117" s="10">
        <v>988</v>
      </c>
      <c r="C117" s="9" t="s">
        <v>36</v>
      </c>
      <c r="D117" s="9" t="s">
        <v>142</v>
      </c>
      <c r="E117" s="10">
        <v>244</v>
      </c>
      <c r="F117" s="10">
        <v>227</v>
      </c>
      <c r="G117" s="8">
        <f t="shared" si="14"/>
        <v>10</v>
      </c>
      <c r="H117" s="15">
        <v>10</v>
      </c>
      <c r="I117" s="15">
        <v>0</v>
      </c>
      <c r="J117" s="15">
        <v>0</v>
      </c>
      <c r="K117" s="15">
        <v>0</v>
      </c>
      <c r="L117" s="64"/>
    </row>
    <row r="118" spans="1:12" s="2" customFormat="1" ht="12.75" customHeight="1">
      <c r="A118" s="27" t="s">
        <v>115</v>
      </c>
      <c r="B118" s="10">
        <v>988</v>
      </c>
      <c r="C118" s="9" t="s">
        <v>36</v>
      </c>
      <c r="D118" s="9" t="s">
        <v>142</v>
      </c>
      <c r="E118" s="10">
        <v>244</v>
      </c>
      <c r="F118" s="10">
        <v>310</v>
      </c>
      <c r="G118" s="8">
        <f t="shared" si="14"/>
        <v>318.89999999999998</v>
      </c>
      <c r="H118" s="15">
        <v>52.5</v>
      </c>
      <c r="I118" s="15">
        <v>161.5</v>
      </c>
      <c r="J118" s="15">
        <v>52.5</v>
      </c>
      <c r="K118" s="15">
        <v>52.4</v>
      </c>
      <c r="L118" s="64"/>
    </row>
    <row r="119" spans="1:12" s="2" customFormat="1" ht="18" customHeight="1">
      <c r="A119" s="27" t="s">
        <v>230</v>
      </c>
      <c r="B119" s="10">
        <v>988</v>
      </c>
      <c r="C119" s="9" t="s">
        <v>36</v>
      </c>
      <c r="D119" s="9" t="s">
        <v>142</v>
      </c>
      <c r="E119" s="10">
        <v>244</v>
      </c>
      <c r="F119" s="10">
        <v>343</v>
      </c>
      <c r="G119" s="8">
        <f t="shared" si="14"/>
        <v>20</v>
      </c>
      <c r="H119" s="15">
        <v>5</v>
      </c>
      <c r="I119" s="15">
        <v>5</v>
      </c>
      <c r="J119" s="15">
        <v>5</v>
      </c>
      <c r="K119" s="15">
        <v>5</v>
      </c>
      <c r="L119" s="64"/>
    </row>
    <row r="120" spans="1:12" s="2" customFormat="1" ht="26.45" customHeight="1">
      <c r="A120" s="27" t="s">
        <v>228</v>
      </c>
      <c r="B120" s="10">
        <v>988</v>
      </c>
      <c r="C120" s="9" t="s">
        <v>36</v>
      </c>
      <c r="D120" s="9" t="s">
        <v>142</v>
      </c>
      <c r="E120" s="10">
        <v>244</v>
      </c>
      <c r="F120" s="10">
        <v>346</v>
      </c>
      <c r="G120" s="8">
        <f t="shared" si="14"/>
        <v>200</v>
      </c>
      <c r="H120" s="15">
        <v>50</v>
      </c>
      <c r="I120" s="15">
        <v>50</v>
      </c>
      <c r="J120" s="15">
        <v>50</v>
      </c>
      <c r="K120" s="15">
        <v>50</v>
      </c>
      <c r="L120" s="64"/>
    </row>
    <row r="121" spans="1:12" s="2" customFormat="1" ht="15" customHeight="1">
      <c r="A121" s="27" t="s">
        <v>68</v>
      </c>
      <c r="B121" s="10">
        <v>988</v>
      </c>
      <c r="C121" s="9" t="s">
        <v>36</v>
      </c>
      <c r="D121" s="9" t="s">
        <v>142</v>
      </c>
      <c r="E121" s="10">
        <v>800</v>
      </c>
      <c r="F121" s="10"/>
      <c r="G121" s="8">
        <f>G122</f>
        <v>26.8</v>
      </c>
      <c r="H121" s="8">
        <f>H122</f>
        <v>6.6</v>
      </c>
      <c r="I121" s="8">
        <f>I122</f>
        <v>6.6999999999999993</v>
      </c>
      <c r="J121" s="8">
        <f>J122</f>
        <v>6.4</v>
      </c>
      <c r="K121" s="8">
        <f>K122</f>
        <v>7.1</v>
      </c>
      <c r="L121" s="64"/>
    </row>
    <row r="122" spans="1:12" s="21" customFormat="1" ht="15" customHeight="1">
      <c r="A122" s="27" t="s">
        <v>44</v>
      </c>
      <c r="B122" s="10">
        <v>988</v>
      </c>
      <c r="C122" s="9" t="s">
        <v>36</v>
      </c>
      <c r="D122" s="9" t="s">
        <v>142</v>
      </c>
      <c r="E122" s="10">
        <v>850</v>
      </c>
      <c r="F122" s="10"/>
      <c r="G122" s="8">
        <f>G123+G126+G131</f>
        <v>26.8</v>
      </c>
      <c r="H122" s="8">
        <f>H123+H126+H131</f>
        <v>6.6</v>
      </c>
      <c r="I122" s="8">
        <f>I123+I126+I131</f>
        <v>6.6999999999999993</v>
      </c>
      <c r="J122" s="8">
        <f>J123+J126+J131</f>
        <v>6.4</v>
      </c>
      <c r="K122" s="8">
        <f>K123+K126+K131</f>
        <v>7.1</v>
      </c>
      <c r="L122" s="67"/>
    </row>
    <row r="123" spans="1:12" s="2" customFormat="1" ht="26.45" customHeight="1">
      <c r="A123" s="27" t="s">
        <v>117</v>
      </c>
      <c r="B123" s="10">
        <v>988</v>
      </c>
      <c r="C123" s="9" t="s">
        <v>36</v>
      </c>
      <c r="D123" s="9" t="s">
        <v>142</v>
      </c>
      <c r="E123" s="10">
        <v>851</v>
      </c>
      <c r="F123" s="10"/>
      <c r="G123" s="8">
        <f>G124</f>
        <v>22.3</v>
      </c>
      <c r="H123" s="8">
        <f t="shared" ref="H123:K124" si="15">H124</f>
        <v>5.5</v>
      </c>
      <c r="I123" s="8">
        <f t="shared" si="15"/>
        <v>5.6</v>
      </c>
      <c r="J123" s="8">
        <f t="shared" si="15"/>
        <v>5.2</v>
      </c>
      <c r="K123" s="8">
        <f t="shared" si="15"/>
        <v>6</v>
      </c>
      <c r="L123" s="64"/>
    </row>
    <row r="124" spans="1:12" s="2" customFormat="1" ht="13.5" customHeight="1">
      <c r="A124" s="27" t="s">
        <v>113</v>
      </c>
      <c r="B124" s="10">
        <v>988</v>
      </c>
      <c r="C124" s="9" t="s">
        <v>36</v>
      </c>
      <c r="D124" s="9" t="s">
        <v>142</v>
      </c>
      <c r="E124" s="10">
        <v>851</v>
      </c>
      <c r="F124" s="10">
        <v>290</v>
      </c>
      <c r="G124" s="8">
        <f>G125</f>
        <v>22.3</v>
      </c>
      <c r="H124" s="8">
        <f t="shared" si="15"/>
        <v>5.5</v>
      </c>
      <c r="I124" s="8">
        <f t="shared" si="15"/>
        <v>5.6</v>
      </c>
      <c r="J124" s="8">
        <f t="shared" si="15"/>
        <v>5.2</v>
      </c>
      <c r="K124" s="8">
        <f t="shared" si="15"/>
        <v>6</v>
      </c>
      <c r="L124" s="64"/>
    </row>
    <row r="125" spans="1:12" s="2" customFormat="1" ht="14.25" customHeight="1">
      <c r="A125" s="27" t="s">
        <v>209</v>
      </c>
      <c r="B125" s="10">
        <v>988</v>
      </c>
      <c r="C125" s="9" t="s">
        <v>36</v>
      </c>
      <c r="D125" s="9" t="s">
        <v>142</v>
      </c>
      <c r="E125" s="10">
        <v>851</v>
      </c>
      <c r="F125" s="10">
        <v>291</v>
      </c>
      <c r="G125" s="8">
        <f>H125+I125+J125+K125</f>
        <v>22.3</v>
      </c>
      <c r="H125" s="15">
        <v>5.5</v>
      </c>
      <c r="I125" s="15">
        <v>5.6</v>
      </c>
      <c r="J125" s="15">
        <v>5.2</v>
      </c>
      <c r="K125" s="15">
        <v>6</v>
      </c>
      <c r="L125" s="64"/>
    </row>
    <row r="126" spans="1:12" s="2" customFormat="1" ht="14.25" customHeight="1">
      <c r="A126" s="27" t="s">
        <v>118</v>
      </c>
      <c r="B126" s="10">
        <v>988</v>
      </c>
      <c r="C126" s="9" t="s">
        <v>36</v>
      </c>
      <c r="D126" s="9" t="s">
        <v>142</v>
      </c>
      <c r="E126" s="10">
        <v>852</v>
      </c>
      <c r="F126" s="10"/>
      <c r="G126" s="8">
        <f>G127</f>
        <v>4.5</v>
      </c>
      <c r="H126" s="8">
        <f>H127</f>
        <v>1.1000000000000001</v>
      </c>
      <c r="I126" s="8">
        <f>I127</f>
        <v>1.1000000000000001</v>
      </c>
      <c r="J126" s="8">
        <f>J127</f>
        <v>1.2</v>
      </c>
      <c r="K126" s="8">
        <f>K127</f>
        <v>1.1000000000000001</v>
      </c>
      <c r="L126" s="64"/>
    </row>
    <row r="127" spans="1:12" s="2" customFormat="1" ht="12.75" customHeight="1">
      <c r="A127" s="27" t="s">
        <v>113</v>
      </c>
      <c r="B127" s="10">
        <v>988</v>
      </c>
      <c r="C127" s="9" t="s">
        <v>36</v>
      </c>
      <c r="D127" s="9" t="s">
        <v>142</v>
      </c>
      <c r="E127" s="10">
        <v>852</v>
      </c>
      <c r="F127" s="10">
        <v>290</v>
      </c>
      <c r="G127" s="8">
        <f>G130</f>
        <v>4.5</v>
      </c>
      <c r="H127" s="8">
        <f>H130</f>
        <v>1.1000000000000001</v>
      </c>
      <c r="I127" s="8">
        <f>I130</f>
        <v>1.1000000000000001</v>
      </c>
      <c r="J127" s="8">
        <f>J130</f>
        <v>1.2</v>
      </c>
      <c r="K127" s="8">
        <f>K130</f>
        <v>1.1000000000000001</v>
      </c>
      <c r="L127" s="64"/>
    </row>
    <row r="128" spans="1:12" s="2" customFormat="1" ht="19.899999999999999" hidden="1" customHeight="1">
      <c r="A128" s="27" t="s">
        <v>119</v>
      </c>
      <c r="B128" s="10">
        <v>988</v>
      </c>
      <c r="C128" s="9" t="s">
        <v>36</v>
      </c>
      <c r="D128" s="9" t="s">
        <v>142</v>
      </c>
      <c r="E128" s="10">
        <v>853</v>
      </c>
      <c r="F128" s="10"/>
      <c r="G128" s="8">
        <f>G129</f>
        <v>0</v>
      </c>
      <c r="H128" s="8">
        <f>H129</f>
        <v>0</v>
      </c>
      <c r="I128" s="8">
        <f>I129</f>
        <v>0</v>
      </c>
      <c r="J128" s="8">
        <f>J129</f>
        <v>0</v>
      </c>
      <c r="K128" s="8">
        <f>K129</f>
        <v>0</v>
      </c>
      <c r="L128" s="64"/>
    </row>
    <row r="129" spans="1:12" s="2" customFormat="1" ht="14.45" hidden="1" customHeight="1">
      <c r="A129" s="27" t="s">
        <v>113</v>
      </c>
      <c r="B129" s="10">
        <v>988</v>
      </c>
      <c r="C129" s="9" t="s">
        <v>36</v>
      </c>
      <c r="D129" s="9" t="s">
        <v>142</v>
      </c>
      <c r="E129" s="10">
        <v>853</v>
      </c>
      <c r="F129" s="10">
        <v>290</v>
      </c>
      <c r="G129" s="8">
        <f>H129+I129+J129+K129</f>
        <v>0</v>
      </c>
      <c r="H129" s="15">
        <v>0</v>
      </c>
      <c r="I129" s="15">
        <v>0</v>
      </c>
      <c r="J129" s="15">
        <v>0</v>
      </c>
      <c r="K129" s="15">
        <v>0</v>
      </c>
      <c r="L129" s="64"/>
    </row>
    <row r="130" spans="1:12" s="2" customFormat="1" ht="14.45" customHeight="1">
      <c r="A130" s="27" t="s">
        <v>209</v>
      </c>
      <c r="B130" s="10">
        <v>988</v>
      </c>
      <c r="C130" s="9" t="s">
        <v>36</v>
      </c>
      <c r="D130" s="9" t="s">
        <v>142</v>
      </c>
      <c r="E130" s="10">
        <v>852</v>
      </c>
      <c r="F130" s="10">
        <v>291</v>
      </c>
      <c r="G130" s="8">
        <f>H130+I130+J130+K130</f>
        <v>4.5</v>
      </c>
      <c r="H130" s="15">
        <v>1.1000000000000001</v>
      </c>
      <c r="I130" s="15">
        <v>1.1000000000000001</v>
      </c>
      <c r="J130" s="15">
        <v>1.2</v>
      </c>
      <c r="K130" s="15">
        <v>1.1000000000000001</v>
      </c>
      <c r="L130" s="64"/>
    </row>
    <row r="131" spans="1:12" s="2" customFormat="1" ht="18.75" hidden="1" customHeight="1">
      <c r="A131" s="34" t="s">
        <v>119</v>
      </c>
      <c r="B131" s="39">
        <v>988</v>
      </c>
      <c r="C131" s="38" t="s">
        <v>36</v>
      </c>
      <c r="D131" s="38" t="s">
        <v>142</v>
      </c>
      <c r="E131" s="39">
        <v>853</v>
      </c>
      <c r="F131" s="39"/>
      <c r="G131" s="36">
        <f t="shared" ref="G131:K132" si="16">G132</f>
        <v>0</v>
      </c>
      <c r="H131" s="36">
        <f t="shared" si="16"/>
        <v>0</v>
      </c>
      <c r="I131" s="36">
        <f t="shared" si="16"/>
        <v>0</v>
      </c>
      <c r="J131" s="36">
        <f t="shared" si="16"/>
        <v>0</v>
      </c>
      <c r="K131" s="36">
        <f t="shared" si="16"/>
        <v>0</v>
      </c>
      <c r="L131" s="64"/>
    </row>
    <row r="132" spans="1:12" s="2" customFormat="1" ht="17.25" hidden="1" customHeight="1">
      <c r="A132" s="34" t="s">
        <v>113</v>
      </c>
      <c r="B132" s="39">
        <v>988</v>
      </c>
      <c r="C132" s="38" t="s">
        <v>36</v>
      </c>
      <c r="D132" s="38" t="s">
        <v>142</v>
      </c>
      <c r="E132" s="39">
        <v>853</v>
      </c>
      <c r="F132" s="39">
        <v>290</v>
      </c>
      <c r="G132" s="36">
        <f t="shared" si="16"/>
        <v>0</v>
      </c>
      <c r="H132" s="36">
        <f t="shared" si="16"/>
        <v>0</v>
      </c>
      <c r="I132" s="36">
        <f t="shared" si="16"/>
        <v>0</v>
      </c>
      <c r="J132" s="36">
        <f t="shared" si="16"/>
        <v>0</v>
      </c>
      <c r="K132" s="36">
        <f t="shared" si="16"/>
        <v>0</v>
      </c>
      <c r="L132" s="64"/>
    </row>
    <row r="133" spans="1:12" s="2" customFormat="1" ht="18.75" hidden="1" customHeight="1">
      <c r="A133" s="34" t="s">
        <v>229</v>
      </c>
      <c r="B133" s="39">
        <v>988</v>
      </c>
      <c r="C133" s="38" t="s">
        <v>36</v>
      </c>
      <c r="D133" s="38" t="s">
        <v>142</v>
      </c>
      <c r="E133" s="39">
        <v>853</v>
      </c>
      <c r="F133" s="39">
        <v>297</v>
      </c>
      <c r="G133" s="36">
        <f>H133+I133+J133+K133</f>
        <v>0</v>
      </c>
      <c r="H133" s="37">
        <v>0</v>
      </c>
      <c r="I133" s="37">
        <v>0</v>
      </c>
      <c r="J133" s="37">
        <v>0</v>
      </c>
      <c r="K133" s="37">
        <v>0</v>
      </c>
      <c r="L133" s="64"/>
    </row>
    <row r="134" spans="1:12" s="2" customFormat="1" ht="46.15" customHeight="1">
      <c r="A134" s="25" t="s">
        <v>130</v>
      </c>
      <c r="B134" s="30">
        <v>988</v>
      </c>
      <c r="C134" s="43" t="s">
        <v>36</v>
      </c>
      <c r="D134" s="43" t="s">
        <v>126</v>
      </c>
      <c r="E134" s="30"/>
      <c r="F134" s="30"/>
      <c r="G134" s="17">
        <f>G135+G144</f>
        <v>3574.3999999999996</v>
      </c>
      <c r="H134" s="17">
        <f>H135+H144</f>
        <v>885.19999999999993</v>
      </c>
      <c r="I134" s="17">
        <f>I135+I144</f>
        <v>884.4</v>
      </c>
      <c r="J134" s="17">
        <f>J135+J144</f>
        <v>920.4</v>
      </c>
      <c r="K134" s="17">
        <f>K135+K144</f>
        <v>884.4</v>
      </c>
      <c r="L134" s="64"/>
    </row>
    <row r="135" spans="1:12" s="2" customFormat="1" ht="58.9" customHeight="1">
      <c r="A135" s="27" t="s">
        <v>66</v>
      </c>
      <c r="B135" s="10">
        <v>988</v>
      </c>
      <c r="C135" s="9" t="s">
        <v>36</v>
      </c>
      <c r="D135" s="9" t="s">
        <v>126</v>
      </c>
      <c r="E135" s="10">
        <v>100</v>
      </c>
      <c r="F135" s="10"/>
      <c r="G135" s="8">
        <f>G136</f>
        <v>3345.2999999999997</v>
      </c>
      <c r="H135" s="8">
        <f>H136</f>
        <v>836.4</v>
      </c>
      <c r="I135" s="8">
        <f>I136</f>
        <v>836.3</v>
      </c>
      <c r="J135" s="8">
        <f>J136</f>
        <v>836.3</v>
      </c>
      <c r="K135" s="8">
        <f>K136</f>
        <v>836.3</v>
      </c>
      <c r="L135" s="64"/>
    </row>
    <row r="136" spans="1:12" s="2" customFormat="1" ht="26.45" customHeight="1">
      <c r="A136" s="27" t="s">
        <v>83</v>
      </c>
      <c r="B136" s="10">
        <v>988</v>
      </c>
      <c r="C136" s="9" t="s">
        <v>36</v>
      </c>
      <c r="D136" s="9" t="s">
        <v>126</v>
      </c>
      <c r="E136" s="10">
        <v>120</v>
      </c>
      <c r="F136" s="10"/>
      <c r="G136" s="8">
        <f>G137+G140+G142</f>
        <v>3345.2999999999997</v>
      </c>
      <c r="H136" s="8">
        <f>H137+H140+H142</f>
        <v>836.4</v>
      </c>
      <c r="I136" s="8">
        <f>I137+I140+I142</f>
        <v>836.3</v>
      </c>
      <c r="J136" s="8">
        <f>J137+J140+J142</f>
        <v>836.3</v>
      </c>
      <c r="K136" s="8">
        <f>K137+K140+K142</f>
        <v>836.3</v>
      </c>
      <c r="L136" s="64"/>
    </row>
    <row r="137" spans="1:12" s="21" customFormat="1" ht="26.45" customHeight="1">
      <c r="A137" s="27" t="s">
        <v>125</v>
      </c>
      <c r="B137" s="10">
        <v>988</v>
      </c>
      <c r="C137" s="9" t="s">
        <v>36</v>
      </c>
      <c r="D137" s="9" t="s">
        <v>126</v>
      </c>
      <c r="E137" s="10">
        <v>121</v>
      </c>
      <c r="F137" s="10"/>
      <c r="G137" s="8">
        <f>G138+G139</f>
        <v>2535.1999999999998</v>
      </c>
      <c r="H137" s="8">
        <f t="shared" ref="H137:K137" si="17">H138+H139</f>
        <v>633.79999999999995</v>
      </c>
      <c r="I137" s="8">
        <f t="shared" si="17"/>
        <v>633.79999999999995</v>
      </c>
      <c r="J137" s="8">
        <f t="shared" si="17"/>
        <v>633.79999999999995</v>
      </c>
      <c r="K137" s="8">
        <f t="shared" si="17"/>
        <v>633.79999999999995</v>
      </c>
      <c r="L137" s="67"/>
    </row>
    <row r="138" spans="1:12" s="2" customFormat="1" ht="14.25" customHeight="1">
      <c r="A138" s="27" t="s">
        <v>104</v>
      </c>
      <c r="B138" s="10">
        <v>988</v>
      </c>
      <c r="C138" s="9" t="s">
        <v>36</v>
      </c>
      <c r="D138" s="9" t="s">
        <v>126</v>
      </c>
      <c r="E138" s="10">
        <v>121</v>
      </c>
      <c r="F138" s="10">
        <v>211</v>
      </c>
      <c r="G138" s="8">
        <f>H138+I138+J138+K138</f>
        <v>2515.1999999999998</v>
      </c>
      <c r="H138" s="15">
        <v>633.79999999999995</v>
      </c>
      <c r="I138" s="15">
        <v>623.79999999999995</v>
      </c>
      <c r="J138" s="15">
        <v>623.79999999999995</v>
      </c>
      <c r="K138" s="15">
        <v>633.79999999999995</v>
      </c>
      <c r="L138" s="64"/>
    </row>
    <row r="139" spans="1:12" s="2" customFormat="1" ht="26.45" customHeight="1">
      <c r="A139" s="27" t="s">
        <v>227</v>
      </c>
      <c r="B139" s="10">
        <v>988</v>
      </c>
      <c r="C139" s="9" t="s">
        <v>36</v>
      </c>
      <c r="D139" s="9" t="s">
        <v>126</v>
      </c>
      <c r="E139" s="10">
        <v>121</v>
      </c>
      <c r="F139" s="10">
        <v>266</v>
      </c>
      <c r="G139" s="8">
        <f>H139+I139+J139+K139</f>
        <v>20</v>
      </c>
      <c r="H139" s="15">
        <v>0</v>
      </c>
      <c r="I139" s="15">
        <v>10</v>
      </c>
      <c r="J139" s="15">
        <v>10</v>
      </c>
      <c r="K139" s="15">
        <v>0</v>
      </c>
      <c r="L139" s="64"/>
    </row>
    <row r="140" spans="1:12" s="2" customFormat="1" ht="36.6" customHeight="1">
      <c r="A140" s="27" t="s">
        <v>124</v>
      </c>
      <c r="B140" s="10">
        <v>988</v>
      </c>
      <c r="C140" s="9" t="s">
        <v>36</v>
      </c>
      <c r="D140" s="9" t="s">
        <v>126</v>
      </c>
      <c r="E140" s="10">
        <v>129</v>
      </c>
      <c r="F140" s="10"/>
      <c r="G140" s="8">
        <f>G141</f>
        <v>765.69999999999993</v>
      </c>
      <c r="H140" s="8">
        <f>H141</f>
        <v>191.5</v>
      </c>
      <c r="I140" s="8">
        <f>I141</f>
        <v>191.4</v>
      </c>
      <c r="J140" s="8">
        <f>J141</f>
        <v>191.4</v>
      </c>
      <c r="K140" s="8">
        <f>K141</f>
        <v>191.4</v>
      </c>
      <c r="L140" s="64"/>
    </row>
    <row r="141" spans="1:12" s="2" customFormat="1" ht="15" customHeight="1">
      <c r="A141" s="27" t="s">
        <v>105</v>
      </c>
      <c r="B141" s="10">
        <v>988</v>
      </c>
      <c r="C141" s="9" t="s">
        <v>36</v>
      </c>
      <c r="D141" s="9" t="s">
        <v>126</v>
      </c>
      <c r="E141" s="10">
        <v>129</v>
      </c>
      <c r="F141" s="10">
        <v>213</v>
      </c>
      <c r="G141" s="8">
        <f>H141+I141+J141+K141</f>
        <v>765.69999999999993</v>
      </c>
      <c r="H141" s="15">
        <v>191.5</v>
      </c>
      <c r="I141" s="15">
        <v>191.4</v>
      </c>
      <c r="J141" s="15">
        <v>191.4</v>
      </c>
      <c r="K141" s="15">
        <v>191.4</v>
      </c>
      <c r="L141" s="64"/>
    </row>
    <row r="142" spans="1:12" s="2" customFormat="1" ht="36" customHeight="1">
      <c r="A142" s="27" t="s">
        <v>106</v>
      </c>
      <c r="B142" s="10">
        <v>988</v>
      </c>
      <c r="C142" s="9" t="s">
        <v>36</v>
      </c>
      <c r="D142" s="9" t="s">
        <v>126</v>
      </c>
      <c r="E142" s="10">
        <v>122</v>
      </c>
      <c r="F142" s="10"/>
      <c r="G142" s="8">
        <f>G143</f>
        <v>44.4</v>
      </c>
      <c r="H142" s="8">
        <f>H143</f>
        <v>11.1</v>
      </c>
      <c r="I142" s="8">
        <f>I143</f>
        <v>11.1</v>
      </c>
      <c r="J142" s="8">
        <f>J143</f>
        <v>11.1</v>
      </c>
      <c r="K142" s="8">
        <f>K143</f>
        <v>11.1</v>
      </c>
      <c r="L142" s="64"/>
    </row>
    <row r="143" spans="1:12" s="2" customFormat="1" ht="15" customHeight="1">
      <c r="A143" s="27" t="s">
        <v>112</v>
      </c>
      <c r="B143" s="10">
        <v>988</v>
      </c>
      <c r="C143" s="9" t="s">
        <v>36</v>
      </c>
      <c r="D143" s="9" t="s">
        <v>126</v>
      </c>
      <c r="E143" s="10">
        <v>122</v>
      </c>
      <c r="F143" s="10">
        <v>222</v>
      </c>
      <c r="G143" s="8">
        <f>H143+I143+J143+K143</f>
        <v>44.4</v>
      </c>
      <c r="H143" s="15">
        <v>11.1</v>
      </c>
      <c r="I143" s="15">
        <v>11.1</v>
      </c>
      <c r="J143" s="15">
        <v>11.1</v>
      </c>
      <c r="K143" s="15">
        <v>11.1</v>
      </c>
      <c r="L143" s="64"/>
    </row>
    <row r="144" spans="1:12" s="2" customFormat="1" ht="26.45" customHeight="1">
      <c r="A144" s="27" t="s">
        <v>251</v>
      </c>
      <c r="B144" s="10">
        <v>988</v>
      </c>
      <c r="C144" s="9" t="s">
        <v>36</v>
      </c>
      <c r="D144" s="9" t="s">
        <v>126</v>
      </c>
      <c r="E144" s="10">
        <v>200</v>
      </c>
      <c r="F144" s="10"/>
      <c r="G144" s="8">
        <f>G145</f>
        <v>229.1</v>
      </c>
      <c r="H144" s="8">
        <f>H145</f>
        <v>48.8</v>
      </c>
      <c r="I144" s="8">
        <f>I145</f>
        <v>48.099999999999994</v>
      </c>
      <c r="J144" s="8">
        <f>J145</f>
        <v>84.1</v>
      </c>
      <c r="K144" s="8">
        <f>K145</f>
        <v>48.099999999999994</v>
      </c>
      <c r="L144" s="64"/>
    </row>
    <row r="145" spans="1:12" s="2" customFormat="1" ht="26.45" customHeight="1">
      <c r="A145" s="27" t="s">
        <v>60</v>
      </c>
      <c r="B145" s="10">
        <v>988</v>
      </c>
      <c r="C145" s="9" t="s">
        <v>36</v>
      </c>
      <c r="D145" s="9" t="s">
        <v>126</v>
      </c>
      <c r="E145" s="10">
        <v>240</v>
      </c>
      <c r="F145" s="10"/>
      <c r="G145" s="8">
        <f>G146+G152</f>
        <v>229.1</v>
      </c>
      <c r="H145" s="8">
        <f t="shared" ref="H145:K145" si="18">H146+H152</f>
        <v>48.8</v>
      </c>
      <c r="I145" s="8">
        <f t="shared" si="18"/>
        <v>48.099999999999994</v>
      </c>
      <c r="J145" s="8">
        <f t="shared" si="18"/>
        <v>84.1</v>
      </c>
      <c r="K145" s="8">
        <f t="shared" si="18"/>
        <v>48.099999999999994</v>
      </c>
      <c r="L145" s="64"/>
    </row>
    <row r="146" spans="1:12" s="2" customFormat="1" ht="26.45" customHeight="1">
      <c r="A146" s="27" t="s">
        <v>107</v>
      </c>
      <c r="B146" s="10">
        <v>988</v>
      </c>
      <c r="C146" s="9" t="s">
        <v>36</v>
      </c>
      <c r="D146" s="9" t="s">
        <v>126</v>
      </c>
      <c r="E146" s="10">
        <v>242</v>
      </c>
      <c r="F146" s="10"/>
      <c r="G146" s="8">
        <f>G147+G148+G151+G150+G149</f>
        <v>115.5</v>
      </c>
      <c r="H146" s="8">
        <f t="shared" ref="H146:K146" si="19">H147+H148+H151+H150+H149</f>
        <v>20.399999999999999</v>
      </c>
      <c r="I146" s="8">
        <f t="shared" si="19"/>
        <v>19.7</v>
      </c>
      <c r="J146" s="8">
        <f t="shared" si="19"/>
        <v>55.7</v>
      </c>
      <c r="K146" s="8">
        <f t="shared" si="19"/>
        <v>19.7</v>
      </c>
      <c r="L146" s="64"/>
    </row>
    <row r="147" spans="1:12" s="2" customFormat="1" ht="15" customHeight="1">
      <c r="A147" s="27" t="s">
        <v>109</v>
      </c>
      <c r="B147" s="10">
        <v>988</v>
      </c>
      <c r="C147" s="9" t="s">
        <v>36</v>
      </c>
      <c r="D147" s="9" t="s">
        <v>126</v>
      </c>
      <c r="E147" s="10">
        <v>242</v>
      </c>
      <c r="F147" s="10">
        <v>221</v>
      </c>
      <c r="G147" s="8">
        <f>H147+I147+J147+K147</f>
        <v>22</v>
      </c>
      <c r="H147" s="15">
        <v>5.5</v>
      </c>
      <c r="I147" s="15">
        <v>5.5</v>
      </c>
      <c r="J147" s="15">
        <v>5.5</v>
      </c>
      <c r="K147" s="15">
        <v>5.5</v>
      </c>
      <c r="L147" s="64"/>
    </row>
    <row r="148" spans="1:12" s="2" customFormat="1" ht="15" customHeight="1">
      <c r="A148" s="27" t="s">
        <v>110</v>
      </c>
      <c r="B148" s="10">
        <v>988</v>
      </c>
      <c r="C148" s="9" t="s">
        <v>36</v>
      </c>
      <c r="D148" s="9" t="s">
        <v>126</v>
      </c>
      <c r="E148" s="10">
        <v>242</v>
      </c>
      <c r="F148" s="10">
        <v>225</v>
      </c>
      <c r="G148" s="8">
        <f>H148+I148+J148+K148</f>
        <v>20</v>
      </c>
      <c r="H148" s="15">
        <v>5</v>
      </c>
      <c r="I148" s="15">
        <v>5</v>
      </c>
      <c r="J148" s="15">
        <v>5</v>
      </c>
      <c r="K148" s="15">
        <v>5</v>
      </c>
      <c r="L148" s="64"/>
    </row>
    <row r="149" spans="1:12" s="2" customFormat="1" ht="13.5" customHeight="1">
      <c r="A149" s="27" t="s">
        <v>111</v>
      </c>
      <c r="B149" s="10">
        <v>988</v>
      </c>
      <c r="C149" s="9" t="s">
        <v>36</v>
      </c>
      <c r="D149" s="9" t="s">
        <v>126</v>
      </c>
      <c r="E149" s="10">
        <v>242</v>
      </c>
      <c r="F149" s="10">
        <v>226</v>
      </c>
      <c r="G149" s="8">
        <f t="shared" ref="G149:G150" si="20">H149+I149+J149+K149</f>
        <v>44</v>
      </c>
      <c r="H149" s="15">
        <v>0</v>
      </c>
      <c r="I149" s="15">
        <v>0</v>
      </c>
      <c r="J149" s="15">
        <v>44</v>
      </c>
      <c r="K149" s="15">
        <v>0</v>
      </c>
      <c r="L149" s="64"/>
    </row>
    <row r="150" spans="1:12" s="2" customFormat="1" ht="15" customHeight="1">
      <c r="A150" s="27" t="s">
        <v>115</v>
      </c>
      <c r="B150" s="10">
        <v>988</v>
      </c>
      <c r="C150" s="9" t="s">
        <v>36</v>
      </c>
      <c r="D150" s="9" t="s">
        <v>126</v>
      </c>
      <c r="E150" s="10">
        <v>242</v>
      </c>
      <c r="F150" s="10">
        <v>310</v>
      </c>
      <c r="G150" s="8">
        <f t="shared" si="20"/>
        <v>0.7</v>
      </c>
      <c r="H150" s="15">
        <v>0.7</v>
      </c>
      <c r="I150" s="15">
        <v>0</v>
      </c>
      <c r="J150" s="15">
        <v>0</v>
      </c>
      <c r="K150" s="15">
        <v>0</v>
      </c>
      <c r="L150" s="64"/>
    </row>
    <row r="151" spans="1:12" s="2" customFormat="1" ht="26.45" customHeight="1">
      <c r="A151" s="27" t="s">
        <v>228</v>
      </c>
      <c r="B151" s="10">
        <v>988</v>
      </c>
      <c r="C151" s="9" t="s">
        <v>36</v>
      </c>
      <c r="D151" s="9" t="s">
        <v>126</v>
      </c>
      <c r="E151" s="10">
        <v>242</v>
      </c>
      <c r="F151" s="10">
        <v>346</v>
      </c>
      <c r="G151" s="8">
        <f>H151+I151+J151+K151</f>
        <v>28.799999999999997</v>
      </c>
      <c r="H151" s="15">
        <v>9.1999999999999993</v>
      </c>
      <c r="I151" s="15">
        <v>9.1999999999999993</v>
      </c>
      <c r="J151" s="15">
        <v>1.2</v>
      </c>
      <c r="K151" s="15">
        <v>9.1999999999999993</v>
      </c>
      <c r="L151" s="64"/>
    </row>
    <row r="152" spans="1:12" s="2" customFormat="1" ht="15" customHeight="1">
      <c r="A152" s="27" t="s">
        <v>252</v>
      </c>
      <c r="B152" s="10">
        <v>988</v>
      </c>
      <c r="C152" s="9" t="s">
        <v>36</v>
      </c>
      <c r="D152" s="9" t="s">
        <v>126</v>
      </c>
      <c r="E152" s="10">
        <v>244</v>
      </c>
      <c r="F152" s="10"/>
      <c r="G152" s="8">
        <f>G155+G153+G154</f>
        <v>113.6</v>
      </c>
      <c r="H152" s="8">
        <f>H155+H153+H154</f>
        <v>28.4</v>
      </c>
      <c r="I152" s="8">
        <f>I155+I153+I154</f>
        <v>28.4</v>
      </c>
      <c r="J152" s="8">
        <f>J155+J153+J154</f>
        <v>28.4</v>
      </c>
      <c r="K152" s="8">
        <f>K155+K153+K154</f>
        <v>28.4</v>
      </c>
      <c r="L152" s="64"/>
    </row>
    <row r="153" spans="1:12" s="2" customFormat="1" ht="13.5" customHeight="1">
      <c r="A153" s="27" t="s">
        <v>109</v>
      </c>
      <c r="B153" s="10">
        <v>988</v>
      </c>
      <c r="C153" s="9" t="s">
        <v>36</v>
      </c>
      <c r="D153" s="9" t="s">
        <v>126</v>
      </c>
      <c r="E153" s="10">
        <v>244</v>
      </c>
      <c r="F153" s="10">
        <v>221</v>
      </c>
      <c r="G153" s="8">
        <f>H153+I153+J153+K153</f>
        <v>40</v>
      </c>
      <c r="H153" s="8">
        <v>10</v>
      </c>
      <c r="I153" s="8">
        <v>10</v>
      </c>
      <c r="J153" s="8">
        <v>10</v>
      </c>
      <c r="K153" s="8">
        <v>10</v>
      </c>
      <c r="L153" s="64"/>
    </row>
    <row r="154" spans="1:12" s="2" customFormat="1" ht="15" customHeight="1">
      <c r="A154" s="27" t="s">
        <v>115</v>
      </c>
      <c r="B154" s="10">
        <v>988</v>
      </c>
      <c r="C154" s="9" t="s">
        <v>36</v>
      </c>
      <c r="D154" s="9" t="s">
        <v>126</v>
      </c>
      <c r="E154" s="10">
        <v>244</v>
      </c>
      <c r="F154" s="10">
        <v>310</v>
      </c>
      <c r="G154" s="8">
        <f>H154+I154+J154+K154</f>
        <v>36.799999999999997</v>
      </c>
      <c r="H154" s="15">
        <v>9.1999999999999993</v>
      </c>
      <c r="I154" s="15">
        <v>9.1999999999999993</v>
      </c>
      <c r="J154" s="15">
        <v>9.1999999999999993</v>
      </c>
      <c r="K154" s="15">
        <v>9.1999999999999993</v>
      </c>
      <c r="L154" s="64"/>
    </row>
    <row r="155" spans="1:12" s="2" customFormat="1" ht="26.45" customHeight="1">
      <c r="A155" s="27" t="s">
        <v>228</v>
      </c>
      <c r="B155" s="10">
        <v>988</v>
      </c>
      <c r="C155" s="9" t="s">
        <v>36</v>
      </c>
      <c r="D155" s="9" t="s">
        <v>126</v>
      </c>
      <c r="E155" s="10">
        <v>244</v>
      </c>
      <c r="F155" s="10">
        <v>346</v>
      </c>
      <c r="G155" s="8">
        <f>H155+I155+J155+K155</f>
        <v>36.799999999999997</v>
      </c>
      <c r="H155" s="15">
        <v>9.1999999999999993</v>
      </c>
      <c r="I155" s="15">
        <v>9.1999999999999993</v>
      </c>
      <c r="J155" s="15">
        <v>9.1999999999999993</v>
      </c>
      <c r="K155" s="15">
        <v>9.1999999999999993</v>
      </c>
      <c r="L155" s="64"/>
    </row>
    <row r="156" spans="1:12" s="2" customFormat="1" ht="15" customHeight="1">
      <c r="A156" s="25" t="s">
        <v>9</v>
      </c>
      <c r="B156" s="30">
        <v>988</v>
      </c>
      <c r="C156" s="18" t="s">
        <v>37</v>
      </c>
      <c r="D156" s="18"/>
      <c r="E156" s="16"/>
      <c r="F156" s="16"/>
      <c r="G156" s="17">
        <f>G157</f>
        <v>100</v>
      </c>
      <c r="H156" s="17">
        <f>H157</f>
        <v>100</v>
      </c>
      <c r="I156" s="17">
        <f>I157</f>
        <v>0</v>
      </c>
      <c r="J156" s="17">
        <f>J157</f>
        <v>0</v>
      </c>
      <c r="K156" s="17">
        <f>K157</f>
        <v>0</v>
      </c>
      <c r="L156" s="64"/>
    </row>
    <row r="157" spans="1:12" s="21" customFormat="1" ht="26.45" customHeight="1">
      <c r="A157" s="27" t="s">
        <v>72</v>
      </c>
      <c r="B157" s="10">
        <v>988</v>
      </c>
      <c r="C157" s="7" t="s">
        <v>37</v>
      </c>
      <c r="D157" s="7" t="s">
        <v>143</v>
      </c>
      <c r="E157" s="3"/>
      <c r="F157" s="3"/>
      <c r="G157" s="8">
        <f>G158</f>
        <v>100</v>
      </c>
      <c r="H157" s="8">
        <f t="shared" ref="H157:K159" si="21">H158</f>
        <v>100</v>
      </c>
      <c r="I157" s="8">
        <f t="shared" si="21"/>
        <v>0</v>
      </c>
      <c r="J157" s="8">
        <f t="shared" si="21"/>
        <v>0</v>
      </c>
      <c r="K157" s="8">
        <f t="shared" si="21"/>
        <v>0</v>
      </c>
      <c r="L157" s="67"/>
    </row>
    <row r="158" spans="1:12" s="2" customFormat="1" ht="15.75" customHeight="1">
      <c r="A158" s="27" t="s">
        <v>68</v>
      </c>
      <c r="B158" s="10">
        <v>988</v>
      </c>
      <c r="C158" s="7" t="s">
        <v>37</v>
      </c>
      <c r="D158" s="7" t="s">
        <v>143</v>
      </c>
      <c r="E158" s="3">
        <v>800</v>
      </c>
      <c r="F158" s="3"/>
      <c r="G158" s="8">
        <f>G159</f>
        <v>100</v>
      </c>
      <c r="H158" s="8">
        <f t="shared" si="21"/>
        <v>100</v>
      </c>
      <c r="I158" s="8">
        <f t="shared" si="21"/>
        <v>0</v>
      </c>
      <c r="J158" s="8">
        <f t="shared" si="21"/>
        <v>0</v>
      </c>
      <c r="K158" s="8">
        <f t="shared" si="21"/>
        <v>0</v>
      </c>
      <c r="L158" s="64"/>
    </row>
    <row r="159" spans="1:12" s="2" customFormat="1" ht="15.75" customHeight="1">
      <c r="A159" s="27" t="s">
        <v>46</v>
      </c>
      <c r="B159" s="10">
        <v>988</v>
      </c>
      <c r="C159" s="7" t="s">
        <v>37</v>
      </c>
      <c r="D159" s="7" t="s">
        <v>143</v>
      </c>
      <c r="E159" s="7" t="s">
        <v>45</v>
      </c>
      <c r="F159" s="7"/>
      <c r="G159" s="8">
        <f>G160</f>
        <v>100</v>
      </c>
      <c r="H159" s="8">
        <f t="shared" si="21"/>
        <v>100</v>
      </c>
      <c r="I159" s="8">
        <f t="shared" si="21"/>
        <v>0</v>
      </c>
      <c r="J159" s="8">
        <f t="shared" si="21"/>
        <v>0</v>
      </c>
      <c r="K159" s="8">
        <f t="shared" si="21"/>
        <v>0</v>
      </c>
      <c r="L159" s="64"/>
    </row>
    <row r="160" spans="1:12" s="2" customFormat="1" ht="13.5" customHeight="1">
      <c r="A160" s="27" t="s">
        <v>111</v>
      </c>
      <c r="B160" s="10">
        <v>988</v>
      </c>
      <c r="C160" s="7" t="s">
        <v>37</v>
      </c>
      <c r="D160" s="7" t="s">
        <v>143</v>
      </c>
      <c r="E160" s="7" t="s">
        <v>45</v>
      </c>
      <c r="F160" s="7" t="s">
        <v>231</v>
      </c>
      <c r="G160" s="8">
        <f>H160+I160+J160+K160</f>
        <v>100</v>
      </c>
      <c r="H160" s="15">
        <v>100</v>
      </c>
      <c r="I160" s="15">
        <v>0</v>
      </c>
      <c r="J160" s="15">
        <v>0</v>
      </c>
      <c r="K160" s="15">
        <v>0</v>
      </c>
      <c r="L160" s="64"/>
    </row>
    <row r="161" spans="1:12" s="2" customFormat="1" ht="18" customHeight="1">
      <c r="A161" s="25" t="s">
        <v>202</v>
      </c>
      <c r="B161" s="30">
        <v>988</v>
      </c>
      <c r="C161" s="18" t="s">
        <v>28</v>
      </c>
      <c r="D161" s="18"/>
      <c r="E161" s="18"/>
      <c r="F161" s="18"/>
      <c r="G161" s="17">
        <f>G162++G169+G181+G187+G192+G175</f>
        <v>120.5</v>
      </c>
      <c r="H161" s="17">
        <f t="shared" ref="H161:K161" si="22">H162++H169+H181+H187+H192+H175</f>
        <v>55</v>
      </c>
      <c r="I161" s="17">
        <f t="shared" si="22"/>
        <v>22.3</v>
      </c>
      <c r="J161" s="17">
        <f t="shared" si="22"/>
        <v>43.2</v>
      </c>
      <c r="K161" s="17">
        <f t="shared" si="22"/>
        <v>0</v>
      </c>
      <c r="L161" s="64"/>
    </row>
    <row r="162" spans="1:12" s="2" customFormat="1" ht="33.6" customHeight="1">
      <c r="A162" s="25" t="s">
        <v>171</v>
      </c>
      <c r="B162" s="30">
        <v>988</v>
      </c>
      <c r="C162" s="18" t="s">
        <v>28</v>
      </c>
      <c r="D162" s="18" t="s">
        <v>185</v>
      </c>
      <c r="E162" s="16"/>
      <c r="F162" s="16"/>
      <c r="G162" s="17">
        <f>G163</f>
        <v>58</v>
      </c>
      <c r="H162" s="17">
        <f>H163</f>
        <v>0</v>
      </c>
      <c r="I162" s="17">
        <f>I163</f>
        <v>22.3</v>
      </c>
      <c r="J162" s="17">
        <f>J163</f>
        <v>35.700000000000003</v>
      </c>
      <c r="K162" s="17">
        <f>K163</f>
        <v>0</v>
      </c>
      <c r="L162" s="64"/>
    </row>
    <row r="163" spans="1:12" s="2" customFormat="1" ht="40.9" customHeight="1">
      <c r="A163" s="27" t="s">
        <v>73</v>
      </c>
      <c r="B163" s="10">
        <v>988</v>
      </c>
      <c r="C163" s="7" t="s">
        <v>28</v>
      </c>
      <c r="D163" s="7" t="s">
        <v>144</v>
      </c>
      <c r="E163" s="3"/>
      <c r="F163" s="3"/>
      <c r="G163" s="8">
        <f>G164</f>
        <v>58</v>
      </c>
      <c r="H163" s="8">
        <f t="shared" ref="H163:K165" si="23">H164</f>
        <v>0</v>
      </c>
      <c r="I163" s="8">
        <f t="shared" si="23"/>
        <v>22.3</v>
      </c>
      <c r="J163" s="8">
        <f t="shared" si="23"/>
        <v>35.700000000000003</v>
      </c>
      <c r="K163" s="8">
        <f t="shared" si="23"/>
        <v>0</v>
      </c>
      <c r="L163" s="64"/>
    </row>
    <row r="164" spans="1:12" s="2" customFormat="1" ht="26.45" customHeight="1">
      <c r="A164" s="27" t="s">
        <v>251</v>
      </c>
      <c r="B164" s="10">
        <v>988</v>
      </c>
      <c r="C164" s="7" t="s">
        <v>28</v>
      </c>
      <c r="D164" s="7" t="s">
        <v>144</v>
      </c>
      <c r="E164" s="3">
        <v>200</v>
      </c>
      <c r="F164" s="3"/>
      <c r="G164" s="8">
        <f>G165</f>
        <v>58</v>
      </c>
      <c r="H164" s="8">
        <f t="shared" si="23"/>
        <v>0</v>
      </c>
      <c r="I164" s="8">
        <f t="shared" si="23"/>
        <v>22.3</v>
      </c>
      <c r="J164" s="8">
        <f t="shared" si="23"/>
        <v>35.700000000000003</v>
      </c>
      <c r="K164" s="8">
        <f t="shared" si="23"/>
        <v>0</v>
      </c>
      <c r="L164" s="64"/>
    </row>
    <row r="165" spans="1:12" s="2" customFormat="1" ht="22.5" customHeight="1">
      <c r="A165" s="27" t="s">
        <v>60</v>
      </c>
      <c r="B165" s="10">
        <v>988</v>
      </c>
      <c r="C165" s="7" t="s">
        <v>28</v>
      </c>
      <c r="D165" s="7" t="s">
        <v>144</v>
      </c>
      <c r="E165" s="3">
        <v>240</v>
      </c>
      <c r="F165" s="3"/>
      <c r="G165" s="8">
        <f>G166</f>
        <v>58</v>
      </c>
      <c r="H165" s="8">
        <f t="shared" si="23"/>
        <v>0</v>
      </c>
      <c r="I165" s="8">
        <f t="shared" si="23"/>
        <v>22.3</v>
      </c>
      <c r="J165" s="8">
        <f t="shared" si="23"/>
        <v>35.700000000000003</v>
      </c>
      <c r="K165" s="8">
        <f t="shared" si="23"/>
        <v>0</v>
      </c>
      <c r="L165" s="63"/>
    </row>
    <row r="166" spans="1:12" s="2" customFormat="1" ht="12.75" customHeight="1">
      <c r="A166" s="27" t="s">
        <v>252</v>
      </c>
      <c r="B166" s="10">
        <v>988</v>
      </c>
      <c r="C166" s="7" t="s">
        <v>28</v>
      </c>
      <c r="D166" s="7" t="s">
        <v>144</v>
      </c>
      <c r="E166" s="3">
        <v>244</v>
      </c>
      <c r="F166" s="3"/>
      <c r="G166" s="8">
        <f>G167+G168</f>
        <v>58</v>
      </c>
      <c r="H166" s="8">
        <f t="shared" ref="H166:K166" si="24">H167+H168</f>
        <v>0</v>
      </c>
      <c r="I166" s="8">
        <f t="shared" si="24"/>
        <v>22.3</v>
      </c>
      <c r="J166" s="8">
        <f t="shared" si="24"/>
        <v>35.700000000000003</v>
      </c>
      <c r="K166" s="8">
        <f t="shared" si="24"/>
        <v>0</v>
      </c>
      <c r="L166" s="64"/>
    </row>
    <row r="167" spans="1:12" s="2" customFormat="1" ht="14.25" customHeight="1">
      <c r="A167" s="27" t="s">
        <v>111</v>
      </c>
      <c r="B167" s="10">
        <v>988</v>
      </c>
      <c r="C167" s="7" t="s">
        <v>28</v>
      </c>
      <c r="D167" s="7" t="s">
        <v>144</v>
      </c>
      <c r="E167" s="3">
        <v>244</v>
      </c>
      <c r="F167" s="3">
        <v>226</v>
      </c>
      <c r="G167" s="8">
        <f>H167+I167+J167+K167</f>
        <v>44.7</v>
      </c>
      <c r="H167" s="15">
        <v>0</v>
      </c>
      <c r="I167" s="15">
        <v>22.3</v>
      </c>
      <c r="J167" s="15">
        <v>22.4</v>
      </c>
      <c r="K167" s="15">
        <v>0</v>
      </c>
      <c r="L167" s="64"/>
    </row>
    <row r="168" spans="1:12" s="2" customFormat="1" ht="15" customHeight="1">
      <c r="A168" s="27" t="s">
        <v>115</v>
      </c>
      <c r="B168" s="10">
        <v>988</v>
      </c>
      <c r="C168" s="7" t="s">
        <v>28</v>
      </c>
      <c r="D168" s="7" t="s">
        <v>144</v>
      </c>
      <c r="E168" s="3">
        <v>244</v>
      </c>
      <c r="F168" s="3">
        <v>310</v>
      </c>
      <c r="G168" s="8">
        <f>H168+I168+J168+K168</f>
        <v>13.3</v>
      </c>
      <c r="H168" s="15">
        <v>0</v>
      </c>
      <c r="I168" s="15">
        <v>0</v>
      </c>
      <c r="J168" s="15">
        <v>13.3</v>
      </c>
      <c r="K168" s="15">
        <v>0</v>
      </c>
      <c r="L168" s="64"/>
    </row>
    <row r="169" spans="1:12" s="2" customFormat="1" ht="57" customHeight="1">
      <c r="A169" s="25" t="s">
        <v>217</v>
      </c>
      <c r="B169" s="30">
        <v>988</v>
      </c>
      <c r="C169" s="18" t="s">
        <v>28</v>
      </c>
      <c r="D169" s="18" t="s">
        <v>236</v>
      </c>
      <c r="E169" s="16"/>
      <c r="F169" s="16"/>
      <c r="G169" s="17">
        <f>G170</f>
        <v>10</v>
      </c>
      <c r="H169" s="17">
        <f>H170</f>
        <v>10</v>
      </c>
      <c r="I169" s="17">
        <f>I170</f>
        <v>0</v>
      </c>
      <c r="J169" s="17">
        <f>J170</f>
        <v>0</v>
      </c>
      <c r="K169" s="17">
        <f>K170</f>
        <v>0</v>
      </c>
      <c r="L169" s="64"/>
    </row>
    <row r="170" spans="1:12" s="2" customFormat="1" ht="26.45" customHeight="1">
      <c r="A170" s="27" t="s">
        <v>251</v>
      </c>
      <c r="B170" s="10">
        <v>988</v>
      </c>
      <c r="C170" s="7" t="s">
        <v>28</v>
      </c>
      <c r="D170" s="7" t="s">
        <v>236</v>
      </c>
      <c r="E170" s="3">
        <v>200</v>
      </c>
      <c r="F170" s="3"/>
      <c r="G170" s="8">
        <f>G171</f>
        <v>10</v>
      </c>
      <c r="H170" s="8">
        <f t="shared" ref="H170:K171" si="25">H171</f>
        <v>10</v>
      </c>
      <c r="I170" s="8">
        <f t="shared" si="25"/>
        <v>0</v>
      </c>
      <c r="J170" s="8">
        <f t="shared" si="25"/>
        <v>0</v>
      </c>
      <c r="K170" s="8">
        <f t="shared" si="25"/>
        <v>0</v>
      </c>
      <c r="L170" s="64"/>
    </row>
    <row r="171" spans="1:12" s="2" customFormat="1" ht="26.45" customHeight="1">
      <c r="A171" s="27" t="s">
        <v>60</v>
      </c>
      <c r="B171" s="10">
        <v>988</v>
      </c>
      <c r="C171" s="7" t="s">
        <v>28</v>
      </c>
      <c r="D171" s="7" t="s">
        <v>236</v>
      </c>
      <c r="E171" s="3">
        <v>240</v>
      </c>
      <c r="F171" s="3"/>
      <c r="G171" s="8">
        <f>G172</f>
        <v>10</v>
      </c>
      <c r="H171" s="8">
        <f t="shared" si="25"/>
        <v>10</v>
      </c>
      <c r="I171" s="8">
        <f t="shared" si="25"/>
        <v>0</v>
      </c>
      <c r="J171" s="8">
        <f t="shared" si="25"/>
        <v>0</v>
      </c>
      <c r="K171" s="8">
        <f t="shared" si="25"/>
        <v>0</v>
      </c>
      <c r="L171" s="64"/>
    </row>
    <row r="172" spans="1:12" s="2" customFormat="1" ht="15" customHeight="1">
      <c r="A172" s="27" t="s">
        <v>252</v>
      </c>
      <c r="B172" s="10">
        <v>988</v>
      </c>
      <c r="C172" s="7" t="s">
        <v>28</v>
      </c>
      <c r="D172" s="7" t="s">
        <v>236</v>
      </c>
      <c r="E172" s="3">
        <v>244</v>
      </c>
      <c r="F172" s="3"/>
      <c r="G172" s="8">
        <f>G173+G174</f>
        <v>10</v>
      </c>
      <c r="H172" s="8">
        <f>H173+H174</f>
        <v>10</v>
      </c>
      <c r="I172" s="8">
        <f>I173+I174</f>
        <v>0</v>
      </c>
      <c r="J172" s="8">
        <f>J173+J174</f>
        <v>0</v>
      </c>
      <c r="K172" s="8">
        <f>K173+K174</f>
        <v>0</v>
      </c>
      <c r="L172" s="64"/>
    </row>
    <row r="173" spans="1:12" s="2" customFormat="1" ht="19.5" hidden="1" customHeight="1">
      <c r="A173" s="27" t="s">
        <v>111</v>
      </c>
      <c r="B173" s="10">
        <v>988</v>
      </c>
      <c r="C173" s="7" t="s">
        <v>28</v>
      </c>
      <c r="D173" s="7" t="s">
        <v>236</v>
      </c>
      <c r="E173" s="3">
        <v>244</v>
      </c>
      <c r="F173" s="3">
        <v>226</v>
      </c>
      <c r="G173" s="8">
        <f>H173+I173+J173+K173</f>
        <v>0</v>
      </c>
      <c r="H173" s="15">
        <v>0</v>
      </c>
      <c r="I173" s="15">
        <v>0</v>
      </c>
      <c r="J173" s="15">
        <v>0</v>
      </c>
      <c r="K173" s="15">
        <v>0</v>
      </c>
      <c r="L173" s="64"/>
    </row>
    <row r="174" spans="1:12" s="2" customFormat="1" ht="22.5" customHeight="1">
      <c r="A174" s="27" t="s">
        <v>228</v>
      </c>
      <c r="B174" s="10">
        <v>988</v>
      </c>
      <c r="C174" s="7" t="s">
        <v>28</v>
      </c>
      <c r="D174" s="7" t="s">
        <v>236</v>
      </c>
      <c r="E174" s="3">
        <v>244</v>
      </c>
      <c r="F174" s="3">
        <v>346</v>
      </c>
      <c r="G174" s="8">
        <f>H174+I174+J174+K174</f>
        <v>10</v>
      </c>
      <c r="H174" s="15">
        <v>10</v>
      </c>
      <c r="I174" s="15">
        <v>0</v>
      </c>
      <c r="J174" s="15">
        <v>0</v>
      </c>
      <c r="K174" s="15">
        <v>0</v>
      </c>
      <c r="L174" s="64"/>
    </row>
    <row r="175" spans="1:12" s="2" customFormat="1" ht="96.75" customHeight="1">
      <c r="A175" s="25" t="s">
        <v>246</v>
      </c>
      <c r="B175" s="30">
        <v>988</v>
      </c>
      <c r="C175" s="18" t="s">
        <v>28</v>
      </c>
      <c r="D175" s="18" t="s">
        <v>245</v>
      </c>
      <c r="E175" s="16"/>
      <c r="F175" s="16"/>
      <c r="G175" s="17">
        <f>G176</f>
        <v>20</v>
      </c>
      <c r="H175" s="17">
        <f t="shared" ref="H175:K177" si="26">H176</f>
        <v>20</v>
      </c>
      <c r="I175" s="17">
        <f t="shared" si="26"/>
        <v>0</v>
      </c>
      <c r="J175" s="17">
        <f t="shared" si="26"/>
        <v>0</v>
      </c>
      <c r="K175" s="17">
        <f t="shared" si="26"/>
        <v>0</v>
      </c>
      <c r="L175" s="64"/>
    </row>
    <row r="176" spans="1:12" s="2" customFormat="1" ht="26.45" customHeight="1">
      <c r="A176" s="27" t="s">
        <v>251</v>
      </c>
      <c r="B176" s="10">
        <v>988</v>
      </c>
      <c r="C176" s="7" t="s">
        <v>28</v>
      </c>
      <c r="D176" s="7" t="s">
        <v>245</v>
      </c>
      <c r="E176" s="3">
        <v>200</v>
      </c>
      <c r="F176" s="3"/>
      <c r="G176" s="8">
        <f>G177</f>
        <v>20</v>
      </c>
      <c r="H176" s="8">
        <f t="shared" si="26"/>
        <v>20</v>
      </c>
      <c r="I176" s="8">
        <f t="shared" si="26"/>
        <v>0</v>
      </c>
      <c r="J176" s="8">
        <f t="shared" si="26"/>
        <v>0</v>
      </c>
      <c r="K176" s="8">
        <f t="shared" si="26"/>
        <v>0</v>
      </c>
      <c r="L176" s="64"/>
    </row>
    <row r="177" spans="1:12" s="2" customFormat="1" ht="26.45" customHeight="1">
      <c r="A177" s="27" t="s">
        <v>60</v>
      </c>
      <c r="B177" s="10">
        <v>988</v>
      </c>
      <c r="C177" s="7" t="s">
        <v>28</v>
      </c>
      <c r="D177" s="7" t="s">
        <v>245</v>
      </c>
      <c r="E177" s="3">
        <v>240</v>
      </c>
      <c r="F177" s="3"/>
      <c r="G177" s="8">
        <f>G178</f>
        <v>20</v>
      </c>
      <c r="H177" s="8">
        <f t="shared" si="26"/>
        <v>20</v>
      </c>
      <c r="I177" s="8">
        <f t="shared" si="26"/>
        <v>0</v>
      </c>
      <c r="J177" s="8">
        <f t="shared" si="26"/>
        <v>0</v>
      </c>
      <c r="K177" s="8">
        <f t="shared" si="26"/>
        <v>0</v>
      </c>
      <c r="L177" s="64"/>
    </row>
    <row r="178" spans="1:12" s="2" customFormat="1" ht="17.25" customHeight="1">
      <c r="A178" s="27" t="s">
        <v>252</v>
      </c>
      <c r="B178" s="10">
        <v>988</v>
      </c>
      <c r="C178" s="7" t="s">
        <v>28</v>
      </c>
      <c r="D178" s="7" t="s">
        <v>245</v>
      </c>
      <c r="E178" s="3">
        <v>244</v>
      </c>
      <c r="F178" s="3"/>
      <c r="G178" s="8">
        <f>G179+G180</f>
        <v>20</v>
      </c>
      <c r="H178" s="8">
        <f t="shared" ref="H178:K178" si="27">H179+H180</f>
        <v>20</v>
      </c>
      <c r="I178" s="8">
        <f t="shared" si="27"/>
        <v>0</v>
      </c>
      <c r="J178" s="8">
        <f t="shared" si="27"/>
        <v>0</v>
      </c>
      <c r="K178" s="8">
        <f t="shared" si="27"/>
        <v>0</v>
      </c>
      <c r="L178" s="64"/>
    </row>
    <row r="179" spans="1:12" s="2" customFormat="1" ht="26.45" hidden="1" customHeight="1">
      <c r="A179" s="27" t="s">
        <v>111</v>
      </c>
      <c r="B179" s="10">
        <v>988</v>
      </c>
      <c r="C179" s="7" t="s">
        <v>28</v>
      </c>
      <c r="D179" s="7" t="s">
        <v>245</v>
      </c>
      <c r="E179" s="3">
        <v>244</v>
      </c>
      <c r="F179" s="3">
        <v>226</v>
      </c>
      <c r="G179" s="8">
        <f>H179+I179+J179+K179</f>
        <v>0</v>
      </c>
      <c r="H179" s="15">
        <v>0</v>
      </c>
      <c r="I179" s="15">
        <v>0</v>
      </c>
      <c r="J179" s="15">
        <v>0</v>
      </c>
      <c r="K179" s="15">
        <v>0</v>
      </c>
      <c r="L179" s="64"/>
    </row>
    <row r="180" spans="1:12" s="2" customFormat="1" ht="26.45" customHeight="1">
      <c r="A180" s="27" t="s">
        <v>228</v>
      </c>
      <c r="B180" s="10">
        <v>988</v>
      </c>
      <c r="C180" s="7" t="s">
        <v>28</v>
      </c>
      <c r="D180" s="7" t="s">
        <v>245</v>
      </c>
      <c r="E180" s="3">
        <v>244</v>
      </c>
      <c r="F180" s="3">
        <v>346</v>
      </c>
      <c r="G180" s="8">
        <f>H180+I180+J180+K180</f>
        <v>20</v>
      </c>
      <c r="H180" s="15">
        <v>20</v>
      </c>
      <c r="I180" s="15">
        <v>0</v>
      </c>
      <c r="J180" s="15">
        <v>0</v>
      </c>
      <c r="K180" s="15">
        <v>0</v>
      </c>
      <c r="L180" s="64"/>
    </row>
    <row r="181" spans="1:12" s="2" customFormat="1" ht="87" customHeight="1">
      <c r="A181" s="25" t="s">
        <v>234</v>
      </c>
      <c r="B181" s="30">
        <v>988</v>
      </c>
      <c r="C181" s="18" t="s">
        <v>28</v>
      </c>
      <c r="D181" s="18" t="s">
        <v>206</v>
      </c>
      <c r="E181" s="16"/>
      <c r="F181" s="16"/>
      <c r="G181" s="17">
        <f>G182</f>
        <v>10</v>
      </c>
      <c r="H181" s="17">
        <f t="shared" ref="H181:K183" si="28">H182</f>
        <v>10</v>
      </c>
      <c r="I181" s="17">
        <f t="shared" si="28"/>
        <v>0</v>
      </c>
      <c r="J181" s="17">
        <f t="shared" si="28"/>
        <v>0</v>
      </c>
      <c r="K181" s="17">
        <f t="shared" si="28"/>
        <v>0</v>
      </c>
      <c r="L181" s="68"/>
    </row>
    <row r="182" spans="1:12" s="2" customFormat="1" ht="26.45" customHeight="1">
      <c r="A182" s="27" t="s">
        <v>251</v>
      </c>
      <c r="B182" s="10">
        <v>988</v>
      </c>
      <c r="C182" s="7" t="s">
        <v>28</v>
      </c>
      <c r="D182" s="7" t="s">
        <v>206</v>
      </c>
      <c r="E182" s="3">
        <v>200</v>
      </c>
      <c r="F182" s="3"/>
      <c r="G182" s="8">
        <f>G183</f>
        <v>10</v>
      </c>
      <c r="H182" s="8">
        <f t="shared" si="28"/>
        <v>10</v>
      </c>
      <c r="I182" s="8">
        <f t="shared" si="28"/>
        <v>0</v>
      </c>
      <c r="J182" s="8">
        <f t="shared" si="28"/>
        <v>0</v>
      </c>
      <c r="K182" s="8">
        <f t="shared" si="28"/>
        <v>0</v>
      </c>
      <c r="L182" s="64"/>
    </row>
    <row r="183" spans="1:12" s="2" customFormat="1" ht="26.45" customHeight="1">
      <c r="A183" s="27" t="s">
        <v>60</v>
      </c>
      <c r="B183" s="10">
        <v>988</v>
      </c>
      <c r="C183" s="7" t="s">
        <v>28</v>
      </c>
      <c r="D183" s="7" t="s">
        <v>206</v>
      </c>
      <c r="E183" s="3">
        <v>240</v>
      </c>
      <c r="F183" s="3"/>
      <c r="G183" s="8">
        <f>G184</f>
        <v>10</v>
      </c>
      <c r="H183" s="8">
        <f t="shared" si="28"/>
        <v>10</v>
      </c>
      <c r="I183" s="8">
        <f t="shared" si="28"/>
        <v>0</v>
      </c>
      <c r="J183" s="8">
        <f t="shared" si="28"/>
        <v>0</v>
      </c>
      <c r="K183" s="8">
        <f t="shared" si="28"/>
        <v>0</v>
      </c>
      <c r="L183" s="64"/>
    </row>
    <row r="184" spans="1:12" s="2" customFormat="1" ht="17.25" customHeight="1">
      <c r="A184" s="27" t="s">
        <v>252</v>
      </c>
      <c r="B184" s="10">
        <v>988</v>
      </c>
      <c r="C184" s="7" t="s">
        <v>28</v>
      </c>
      <c r="D184" s="7" t="s">
        <v>206</v>
      </c>
      <c r="E184" s="3">
        <v>244</v>
      </c>
      <c r="F184" s="3"/>
      <c r="G184" s="8">
        <f>G185+G186</f>
        <v>10</v>
      </c>
      <c r="H184" s="8">
        <f t="shared" ref="H184:K184" si="29">H185+H186</f>
        <v>10</v>
      </c>
      <c r="I184" s="8">
        <f t="shared" si="29"/>
        <v>0</v>
      </c>
      <c r="J184" s="8">
        <f t="shared" si="29"/>
        <v>0</v>
      </c>
      <c r="K184" s="8">
        <f t="shared" si="29"/>
        <v>0</v>
      </c>
      <c r="L184" s="64"/>
    </row>
    <row r="185" spans="1:12" s="2" customFormat="1" ht="26.45" hidden="1" customHeight="1">
      <c r="A185" s="27" t="s">
        <v>111</v>
      </c>
      <c r="B185" s="10">
        <v>988</v>
      </c>
      <c r="C185" s="7" t="s">
        <v>28</v>
      </c>
      <c r="D185" s="7" t="s">
        <v>206</v>
      </c>
      <c r="E185" s="3">
        <v>244</v>
      </c>
      <c r="F185" s="3">
        <v>226</v>
      </c>
      <c r="G185" s="8">
        <f>H185+I185+J185+K185</f>
        <v>0</v>
      </c>
      <c r="H185" s="8">
        <v>0</v>
      </c>
      <c r="I185" s="8">
        <v>0</v>
      </c>
      <c r="J185" s="8">
        <v>0</v>
      </c>
      <c r="K185" s="8">
        <v>0</v>
      </c>
      <c r="L185" s="64"/>
    </row>
    <row r="186" spans="1:12" s="2" customFormat="1" ht="26.45" customHeight="1">
      <c r="A186" s="27" t="s">
        <v>228</v>
      </c>
      <c r="B186" s="10">
        <v>988</v>
      </c>
      <c r="C186" s="7" t="s">
        <v>28</v>
      </c>
      <c r="D186" s="7" t="s">
        <v>206</v>
      </c>
      <c r="E186" s="3">
        <v>244</v>
      </c>
      <c r="F186" s="3">
        <v>346</v>
      </c>
      <c r="G186" s="8">
        <f>H186+I186+J186+K186</f>
        <v>10</v>
      </c>
      <c r="H186" s="15">
        <v>10</v>
      </c>
      <c r="I186" s="15">
        <v>0</v>
      </c>
      <c r="J186" s="15">
        <v>0</v>
      </c>
      <c r="K186" s="15">
        <v>0</v>
      </c>
      <c r="L186" s="64"/>
    </row>
    <row r="187" spans="1:12" s="2" customFormat="1" ht="58.5" customHeight="1">
      <c r="A187" s="25" t="s">
        <v>218</v>
      </c>
      <c r="B187" s="30">
        <v>988</v>
      </c>
      <c r="C187" s="18" t="s">
        <v>28</v>
      </c>
      <c r="D187" s="18" t="s">
        <v>205</v>
      </c>
      <c r="E187" s="16"/>
      <c r="F187" s="16"/>
      <c r="G187" s="17">
        <f>G188</f>
        <v>15</v>
      </c>
      <c r="H187" s="17">
        <f t="shared" ref="H187:K190" si="30">H188</f>
        <v>15</v>
      </c>
      <c r="I187" s="17">
        <f t="shared" si="30"/>
        <v>0</v>
      </c>
      <c r="J187" s="17">
        <f t="shared" si="30"/>
        <v>0</v>
      </c>
      <c r="K187" s="17">
        <f t="shared" si="30"/>
        <v>0</v>
      </c>
      <c r="L187" s="64"/>
    </row>
    <row r="188" spans="1:12" s="2" customFormat="1" ht="26.45" customHeight="1">
      <c r="A188" s="27" t="s">
        <v>251</v>
      </c>
      <c r="B188" s="10">
        <v>988</v>
      </c>
      <c r="C188" s="7" t="s">
        <v>28</v>
      </c>
      <c r="D188" s="7" t="s">
        <v>205</v>
      </c>
      <c r="E188" s="3">
        <v>200</v>
      </c>
      <c r="F188" s="3"/>
      <c r="G188" s="8">
        <f>G189</f>
        <v>15</v>
      </c>
      <c r="H188" s="8">
        <f t="shared" si="30"/>
        <v>15</v>
      </c>
      <c r="I188" s="8">
        <f t="shared" si="30"/>
        <v>0</v>
      </c>
      <c r="J188" s="8">
        <f t="shared" si="30"/>
        <v>0</v>
      </c>
      <c r="K188" s="8">
        <f t="shared" si="30"/>
        <v>0</v>
      </c>
      <c r="L188" s="64"/>
    </row>
    <row r="189" spans="1:12" s="2" customFormat="1" ht="26.45" customHeight="1">
      <c r="A189" s="27" t="s">
        <v>60</v>
      </c>
      <c r="B189" s="10">
        <v>988</v>
      </c>
      <c r="C189" s="7" t="s">
        <v>28</v>
      </c>
      <c r="D189" s="7" t="s">
        <v>205</v>
      </c>
      <c r="E189" s="3">
        <v>240</v>
      </c>
      <c r="F189" s="3"/>
      <c r="G189" s="8">
        <f>G190</f>
        <v>15</v>
      </c>
      <c r="H189" s="8">
        <f t="shared" si="30"/>
        <v>15</v>
      </c>
      <c r="I189" s="8">
        <f t="shared" si="30"/>
        <v>0</v>
      </c>
      <c r="J189" s="8">
        <f t="shared" si="30"/>
        <v>0</v>
      </c>
      <c r="K189" s="8">
        <f t="shared" si="30"/>
        <v>0</v>
      </c>
      <c r="L189" s="64"/>
    </row>
    <row r="190" spans="1:12" s="2" customFormat="1" ht="20.25" customHeight="1">
      <c r="A190" s="27" t="s">
        <v>252</v>
      </c>
      <c r="B190" s="10">
        <v>988</v>
      </c>
      <c r="C190" s="7" t="s">
        <v>28</v>
      </c>
      <c r="D190" s="7" t="s">
        <v>205</v>
      </c>
      <c r="E190" s="3">
        <v>244</v>
      </c>
      <c r="F190" s="3"/>
      <c r="G190" s="8">
        <f>G191</f>
        <v>15</v>
      </c>
      <c r="H190" s="8">
        <f t="shared" si="30"/>
        <v>15</v>
      </c>
      <c r="I190" s="8">
        <f t="shared" si="30"/>
        <v>0</v>
      </c>
      <c r="J190" s="8">
        <f t="shared" si="30"/>
        <v>0</v>
      </c>
      <c r="K190" s="8">
        <f t="shared" si="30"/>
        <v>0</v>
      </c>
      <c r="L190" s="64"/>
    </row>
    <row r="191" spans="1:12" s="2" customFormat="1" ht="23.25" customHeight="1">
      <c r="A191" s="27" t="s">
        <v>228</v>
      </c>
      <c r="B191" s="10">
        <v>988</v>
      </c>
      <c r="C191" s="7" t="s">
        <v>28</v>
      </c>
      <c r="D191" s="7" t="s">
        <v>205</v>
      </c>
      <c r="E191" s="3">
        <v>244</v>
      </c>
      <c r="F191" s="3">
        <v>346</v>
      </c>
      <c r="G191" s="8">
        <f>H191+I191+J191+K191</f>
        <v>15</v>
      </c>
      <c r="H191" s="15">
        <v>15</v>
      </c>
      <c r="I191" s="15">
        <v>0</v>
      </c>
      <c r="J191" s="15">
        <v>0</v>
      </c>
      <c r="K191" s="15">
        <v>0</v>
      </c>
      <c r="L191" s="64"/>
    </row>
    <row r="192" spans="1:12" s="2" customFormat="1" ht="45.75" customHeight="1">
      <c r="A192" s="25" t="s">
        <v>129</v>
      </c>
      <c r="B192" s="30">
        <v>988</v>
      </c>
      <c r="C192" s="18" t="s">
        <v>28</v>
      </c>
      <c r="D192" s="43" t="s">
        <v>128</v>
      </c>
      <c r="E192" s="30"/>
      <c r="F192" s="30"/>
      <c r="G192" s="17">
        <f t="shared" ref="G192:K195" si="31">G193</f>
        <v>7.5</v>
      </c>
      <c r="H192" s="17">
        <f t="shared" si="31"/>
        <v>0</v>
      </c>
      <c r="I192" s="17">
        <f t="shared" si="31"/>
        <v>0</v>
      </c>
      <c r="J192" s="17">
        <f t="shared" si="31"/>
        <v>7.5</v>
      </c>
      <c r="K192" s="17">
        <f t="shared" si="31"/>
        <v>0</v>
      </c>
      <c r="L192" s="64"/>
    </row>
    <row r="193" spans="1:12" s="2" customFormat="1" ht="26.45" customHeight="1">
      <c r="A193" s="27" t="s">
        <v>251</v>
      </c>
      <c r="B193" s="10">
        <v>988</v>
      </c>
      <c r="C193" s="7" t="s">
        <v>28</v>
      </c>
      <c r="D193" s="9" t="s">
        <v>128</v>
      </c>
      <c r="E193" s="10">
        <v>200</v>
      </c>
      <c r="F193" s="10"/>
      <c r="G193" s="8">
        <f t="shared" si="31"/>
        <v>7.5</v>
      </c>
      <c r="H193" s="8">
        <f t="shared" si="31"/>
        <v>0</v>
      </c>
      <c r="I193" s="8">
        <f t="shared" si="31"/>
        <v>0</v>
      </c>
      <c r="J193" s="8">
        <f t="shared" si="31"/>
        <v>7.5</v>
      </c>
      <c r="K193" s="8">
        <f t="shared" si="31"/>
        <v>0</v>
      </c>
      <c r="L193" s="64"/>
    </row>
    <row r="194" spans="1:12" s="2" customFormat="1" ht="26.45" customHeight="1">
      <c r="A194" s="27" t="s">
        <v>60</v>
      </c>
      <c r="B194" s="10">
        <v>988</v>
      </c>
      <c r="C194" s="7" t="s">
        <v>28</v>
      </c>
      <c r="D194" s="9" t="s">
        <v>128</v>
      </c>
      <c r="E194" s="10">
        <v>240</v>
      </c>
      <c r="F194" s="10"/>
      <c r="G194" s="8">
        <f>G195+G197</f>
        <v>7.5</v>
      </c>
      <c r="H194" s="8">
        <f t="shared" ref="H194:K194" si="32">H195+H197</f>
        <v>0</v>
      </c>
      <c r="I194" s="8">
        <f t="shared" si="32"/>
        <v>0</v>
      </c>
      <c r="J194" s="8">
        <f t="shared" si="32"/>
        <v>7.5</v>
      </c>
      <c r="K194" s="8">
        <f t="shared" si="32"/>
        <v>0</v>
      </c>
      <c r="L194" s="64"/>
    </row>
    <row r="195" spans="1:12" s="2" customFormat="1" ht="24" customHeight="1">
      <c r="A195" s="27" t="s">
        <v>107</v>
      </c>
      <c r="B195" s="10">
        <v>988</v>
      </c>
      <c r="C195" s="7" t="s">
        <v>28</v>
      </c>
      <c r="D195" s="9" t="s">
        <v>128</v>
      </c>
      <c r="E195" s="10">
        <v>242</v>
      </c>
      <c r="F195" s="10"/>
      <c r="G195" s="8">
        <f t="shared" si="31"/>
        <v>7.5</v>
      </c>
      <c r="H195" s="8">
        <f t="shared" si="31"/>
        <v>0</v>
      </c>
      <c r="I195" s="8">
        <f t="shared" si="31"/>
        <v>0</v>
      </c>
      <c r="J195" s="8">
        <f t="shared" si="31"/>
        <v>7.5</v>
      </c>
      <c r="K195" s="8">
        <f t="shared" si="31"/>
        <v>0</v>
      </c>
      <c r="L195" s="64"/>
    </row>
    <row r="196" spans="1:12" s="2" customFormat="1" ht="25.5" customHeight="1">
      <c r="A196" s="27" t="s">
        <v>228</v>
      </c>
      <c r="B196" s="10">
        <v>988</v>
      </c>
      <c r="C196" s="7" t="s">
        <v>28</v>
      </c>
      <c r="D196" s="9" t="s">
        <v>128</v>
      </c>
      <c r="E196" s="10">
        <v>242</v>
      </c>
      <c r="F196" s="10">
        <v>346</v>
      </c>
      <c r="G196" s="8">
        <f>H196+I196+J196+K196</f>
        <v>7.5</v>
      </c>
      <c r="H196" s="15">
        <v>0</v>
      </c>
      <c r="I196" s="15"/>
      <c r="J196" s="15">
        <v>7.5</v>
      </c>
      <c r="K196" s="15">
        <v>0</v>
      </c>
      <c r="L196" s="64"/>
    </row>
    <row r="197" spans="1:12" s="2" customFormat="1" ht="0.75" customHeight="1">
      <c r="A197" s="27" t="s">
        <v>252</v>
      </c>
      <c r="B197" s="10">
        <v>988</v>
      </c>
      <c r="C197" s="7" t="s">
        <v>28</v>
      </c>
      <c r="D197" s="9" t="s">
        <v>128</v>
      </c>
      <c r="E197" s="10">
        <v>244</v>
      </c>
      <c r="F197" s="10"/>
      <c r="G197" s="8">
        <f>G198</f>
        <v>0</v>
      </c>
      <c r="H197" s="8">
        <f t="shared" ref="H197:K197" si="33">H198</f>
        <v>0</v>
      </c>
      <c r="I197" s="8">
        <f t="shared" si="33"/>
        <v>0</v>
      </c>
      <c r="J197" s="8">
        <f t="shared" si="33"/>
        <v>0</v>
      </c>
      <c r="K197" s="8">
        <f t="shared" si="33"/>
        <v>0</v>
      </c>
      <c r="L197" s="64"/>
    </row>
    <row r="198" spans="1:12" s="2" customFormat="1" ht="1.5" hidden="1" customHeight="1">
      <c r="A198" s="27" t="s">
        <v>228</v>
      </c>
      <c r="B198" s="10">
        <v>988</v>
      </c>
      <c r="C198" s="7" t="s">
        <v>28</v>
      </c>
      <c r="D198" s="9" t="s">
        <v>128</v>
      </c>
      <c r="E198" s="10">
        <v>244</v>
      </c>
      <c r="F198" s="10">
        <v>346</v>
      </c>
      <c r="G198" s="8">
        <f>H198+I198+J198+K198</f>
        <v>0</v>
      </c>
      <c r="H198" s="15">
        <v>0</v>
      </c>
      <c r="I198" s="15">
        <v>0</v>
      </c>
      <c r="J198" s="15">
        <v>0</v>
      </c>
      <c r="K198" s="15">
        <v>0</v>
      </c>
      <c r="L198" s="64" t="s">
        <v>255</v>
      </c>
    </row>
    <row r="199" spans="1:12" s="2" customFormat="1" ht="25.5" customHeight="1">
      <c r="A199" s="26" t="s">
        <v>10</v>
      </c>
      <c r="B199" s="12">
        <v>988</v>
      </c>
      <c r="C199" s="5" t="s">
        <v>34</v>
      </c>
      <c r="D199" s="5"/>
      <c r="E199" s="4"/>
      <c r="F199" s="4"/>
      <c r="G199" s="6">
        <f>G200</f>
        <v>160</v>
      </c>
      <c r="H199" s="6">
        <f>H200</f>
        <v>35</v>
      </c>
      <c r="I199" s="6">
        <f>I200</f>
        <v>55</v>
      </c>
      <c r="J199" s="6">
        <f>J200</f>
        <v>32</v>
      </c>
      <c r="K199" s="6">
        <f>K200</f>
        <v>38</v>
      </c>
      <c r="L199" s="64"/>
    </row>
    <row r="200" spans="1:12" s="2" customFormat="1" ht="43.5" customHeight="1">
      <c r="A200" s="25" t="s">
        <v>26</v>
      </c>
      <c r="B200" s="30">
        <v>988</v>
      </c>
      <c r="C200" s="18" t="s">
        <v>35</v>
      </c>
      <c r="D200" s="18"/>
      <c r="E200" s="16"/>
      <c r="F200" s="16"/>
      <c r="G200" s="17">
        <f>G202+G208</f>
        <v>160</v>
      </c>
      <c r="H200" s="17">
        <f>H202+H208</f>
        <v>35</v>
      </c>
      <c r="I200" s="17">
        <f>I202+I208</f>
        <v>55</v>
      </c>
      <c r="J200" s="17">
        <f>J202+J208</f>
        <v>32</v>
      </c>
      <c r="K200" s="17">
        <f>K202+K208</f>
        <v>38</v>
      </c>
      <c r="L200" s="64"/>
    </row>
    <row r="201" spans="1:12" s="2" customFormat="1" ht="109.5" customHeight="1">
      <c r="A201" s="25" t="s">
        <v>211</v>
      </c>
      <c r="B201" s="30">
        <v>988</v>
      </c>
      <c r="C201" s="18" t="s">
        <v>35</v>
      </c>
      <c r="D201" s="18" t="s">
        <v>186</v>
      </c>
      <c r="E201" s="16"/>
      <c r="F201" s="16"/>
      <c r="G201" s="17">
        <f>G202</f>
        <v>60</v>
      </c>
      <c r="H201" s="17">
        <f t="shared" ref="H201:K205" si="34">H202</f>
        <v>15</v>
      </c>
      <c r="I201" s="17">
        <f t="shared" si="34"/>
        <v>15</v>
      </c>
      <c r="J201" s="17">
        <f t="shared" si="34"/>
        <v>12</v>
      </c>
      <c r="K201" s="17">
        <f t="shared" si="34"/>
        <v>18</v>
      </c>
      <c r="L201" s="64"/>
    </row>
    <row r="202" spans="1:12" s="2" customFormat="1" ht="80.45" customHeight="1">
      <c r="A202" s="27" t="s">
        <v>92</v>
      </c>
      <c r="B202" s="10">
        <v>988</v>
      </c>
      <c r="C202" s="7" t="s">
        <v>35</v>
      </c>
      <c r="D202" s="7" t="s">
        <v>145</v>
      </c>
      <c r="E202" s="3"/>
      <c r="F202" s="3"/>
      <c r="G202" s="8">
        <f>G203</f>
        <v>60</v>
      </c>
      <c r="H202" s="8">
        <f t="shared" si="34"/>
        <v>15</v>
      </c>
      <c r="I202" s="8">
        <f t="shared" si="34"/>
        <v>15</v>
      </c>
      <c r="J202" s="8">
        <f t="shared" si="34"/>
        <v>12</v>
      </c>
      <c r="K202" s="8">
        <f t="shared" si="34"/>
        <v>18</v>
      </c>
      <c r="L202" s="64"/>
    </row>
    <row r="203" spans="1:12" s="2" customFormat="1" ht="26.45" customHeight="1">
      <c r="A203" s="27" t="s">
        <v>251</v>
      </c>
      <c r="B203" s="10">
        <v>988</v>
      </c>
      <c r="C203" s="7" t="s">
        <v>35</v>
      </c>
      <c r="D203" s="7" t="s">
        <v>145</v>
      </c>
      <c r="E203" s="3">
        <v>200</v>
      </c>
      <c r="F203" s="3"/>
      <c r="G203" s="8">
        <f>G204</f>
        <v>60</v>
      </c>
      <c r="H203" s="8">
        <f t="shared" si="34"/>
        <v>15</v>
      </c>
      <c r="I203" s="8">
        <f t="shared" si="34"/>
        <v>15</v>
      </c>
      <c r="J203" s="8">
        <f t="shared" si="34"/>
        <v>12</v>
      </c>
      <c r="K203" s="8">
        <f t="shared" si="34"/>
        <v>18</v>
      </c>
      <c r="L203" s="64"/>
    </row>
    <row r="204" spans="1:12" s="2" customFormat="1" ht="26.45" customHeight="1">
      <c r="A204" s="27" t="s">
        <v>60</v>
      </c>
      <c r="B204" s="10">
        <v>988</v>
      </c>
      <c r="C204" s="7" t="s">
        <v>35</v>
      </c>
      <c r="D204" s="7" t="s">
        <v>145</v>
      </c>
      <c r="E204" s="3">
        <v>240</v>
      </c>
      <c r="F204" s="3"/>
      <c r="G204" s="8">
        <f>G205</f>
        <v>60</v>
      </c>
      <c r="H204" s="8">
        <f t="shared" si="34"/>
        <v>15</v>
      </c>
      <c r="I204" s="8">
        <f t="shared" si="34"/>
        <v>15</v>
      </c>
      <c r="J204" s="8">
        <f t="shared" si="34"/>
        <v>12</v>
      </c>
      <c r="K204" s="8">
        <f t="shared" si="34"/>
        <v>18</v>
      </c>
      <c r="L204" s="64"/>
    </row>
    <row r="205" spans="1:12" s="2" customFormat="1" ht="11.25" customHeight="1">
      <c r="A205" s="27" t="s">
        <v>252</v>
      </c>
      <c r="B205" s="10">
        <v>988</v>
      </c>
      <c r="C205" s="7" t="s">
        <v>35</v>
      </c>
      <c r="D205" s="7" t="s">
        <v>145</v>
      </c>
      <c r="E205" s="3">
        <v>244</v>
      </c>
      <c r="F205" s="3"/>
      <c r="G205" s="8">
        <f>G206</f>
        <v>60</v>
      </c>
      <c r="H205" s="8">
        <f t="shared" si="34"/>
        <v>15</v>
      </c>
      <c r="I205" s="8">
        <f t="shared" si="34"/>
        <v>15</v>
      </c>
      <c r="J205" s="8">
        <f t="shared" si="34"/>
        <v>12</v>
      </c>
      <c r="K205" s="8">
        <f t="shared" si="34"/>
        <v>18</v>
      </c>
      <c r="L205" s="64"/>
    </row>
    <row r="206" spans="1:12" s="2" customFormat="1" ht="14.25" customHeight="1">
      <c r="A206" s="27" t="s">
        <v>110</v>
      </c>
      <c r="B206" s="10">
        <v>988</v>
      </c>
      <c r="C206" s="7" t="s">
        <v>35</v>
      </c>
      <c r="D206" s="7" t="s">
        <v>145</v>
      </c>
      <c r="E206" s="3">
        <v>244</v>
      </c>
      <c r="F206" s="3">
        <v>225</v>
      </c>
      <c r="G206" s="8">
        <f>H206+I206+J206+K206</f>
        <v>60</v>
      </c>
      <c r="H206" s="15">
        <v>15</v>
      </c>
      <c r="I206" s="15">
        <v>15</v>
      </c>
      <c r="J206" s="15">
        <v>12</v>
      </c>
      <c r="K206" s="15">
        <v>18</v>
      </c>
      <c r="L206" s="64"/>
    </row>
    <row r="207" spans="1:12" s="2" customFormat="1" ht="77.25" customHeight="1">
      <c r="A207" s="25" t="s">
        <v>212</v>
      </c>
      <c r="B207" s="30">
        <v>988</v>
      </c>
      <c r="C207" s="18" t="s">
        <v>35</v>
      </c>
      <c r="D207" s="18" t="s">
        <v>187</v>
      </c>
      <c r="E207" s="16"/>
      <c r="F207" s="16"/>
      <c r="G207" s="17">
        <f t="shared" ref="G207:K210" si="35">G208</f>
        <v>100</v>
      </c>
      <c r="H207" s="17">
        <f t="shared" si="35"/>
        <v>20</v>
      </c>
      <c r="I207" s="17">
        <f t="shared" si="35"/>
        <v>40</v>
      </c>
      <c r="J207" s="17">
        <f t="shared" si="35"/>
        <v>20</v>
      </c>
      <c r="K207" s="17">
        <f t="shared" si="35"/>
        <v>20</v>
      </c>
      <c r="L207" s="64"/>
    </row>
    <row r="208" spans="1:12" s="2" customFormat="1" ht="62.45" customHeight="1">
      <c r="A208" s="27" t="s">
        <v>55</v>
      </c>
      <c r="B208" s="10">
        <v>988</v>
      </c>
      <c r="C208" s="7" t="s">
        <v>35</v>
      </c>
      <c r="D208" s="7" t="s">
        <v>146</v>
      </c>
      <c r="E208" s="3"/>
      <c r="F208" s="3"/>
      <c r="G208" s="8">
        <f t="shared" si="35"/>
        <v>100</v>
      </c>
      <c r="H208" s="8">
        <f t="shared" si="35"/>
        <v>20</v>
      </c>
      <c r="I208" s="8">
        <f t="shared" si="35"/>
        <v>40</v>
      </c>
      <c r="J208" s="8">
        <f t="shared" si="35"/>
        <v>20</v>
      </c>
      <c r="K208" s="8">
        <f t="shared" si="35"/>
        <v>20</v>
      </c>
      <c r="L208" s="64"/>
    </row>
    <row r="209" spans="1:12" s="2" customFormat="1" ht="26.45" customHeight="1">
      <c r="A209" s="27" t="s">
        <v>251</v>
      </c>
      <c r="B209" s="10">
        <v>988</v>
      </c>
      <c r="C209" s="7" t="s">
        <v>35</v>
      </c>
      <c r="D209" s="7" t="s">
        <v>146</v>
      </c>
      <c r="E209" s="3">
        <v>200</v>
      </c>
      <c r="F209" s="3"/>
      <c r="G209" s="8">
        <f>G210</f>
        <v>100</v>
      </c>
      <c r="H209" s="8">
        <f t="shared" si="35"/>
        <v>20</v>
      </c>
      <c r="I209" s="8">
        <f t="shared" si="35"/>
        <v>40</v>
      </c>
      <c r="J209" s="8">
        <f t="shared" si="35"/>
        <v>20</v>
      </c>
      <c r="K209" s="8">
        <f t="shared" si="35"/>
        <v>20</v>
      </c>
      <c r="L209" s="64"/>
    </row>
    <row r="210" spans="1:12" s="2" customFormat="1" ht="26.45" customHeight="1">
      <c r="A210" s="27" t="s">
        <v>60</v>
      </c>
      <c r="B210" s="10">
        <v>988</v>
      </c>
      <c r="C210" s="7" t="s">
        <v>35</v>
      </c>
      <c r="D210" s="7" t="s">
        <v>146</v>
      </c>
      <c r="E210" s="3">
        <v>240</v>
      </c>
      <c r="F210" s="3"/>
      <c r="G210" s="8">
        <f>G211</f>
        <v>100</v>
      </c>
      <c r="H210" s="8">
        <f t="shared" si="35"/>
        <v>20</v>
      </c>
      <c r="I210" s="8">
        <f t="shared" si="35"/>
        <v>40</v>
      </c>
      <c r="J210" s="8">
        <f t="shared" si="35"/>
        <v>20</v>
      </c>
      <c r="K210" s="8">
        <f t="shared" si="35"/>
        <v>20</v>
      </c>
      <c r="L210" s="64"/>
    </row>
    <row r="211" spans="1:12" s="2" customFormat="1" ht="15" customHeight="1">
      <c r="A211" s="27" t="s">
        <v>252</v>
      </c>
      <c r="B211" s="10">
        <v>988</v>
      </c>
      <c r="C211" s="7" t="s">
        <v>35</v>
      </c>
      <c r="D211" s="7" t="s">
        <v>146</v>
      </c>
      <c r="E211" s="3">
        <v>244</v>
      </c>
      <c r="F211" s="3"/>
      <c r="G211" s="8">
        <f>G212+G213</f>
        <v>100</v>
      </c>
      <c r="H211" s="8">
        <f>H212+H213</f>
        <v>20</v>
      </c>
      <c r="I211" s="8">
        <f>I212+I213</f>
        <v>40</v>
      </c>
      <c r="J211" s="8">
        <f>J212+J213</f>
        <v>20</v>
      </c>
      <c r="K211" s="8">
        <f>K212+K213</f>
        <v>20</v>
      </c>
      <c r="L211" s="64"/>
    </row>
    <row r="212" spans="1:12" s="2" customFormat="1" ht="12" customHeight="1">
      <c r="A212" s="27" t="s">
        <v>111</v>
      </c>
      <c r="B212" s="10">
        <v>988</v>
      </c>
      <c r="C212" s="7" t="s">
        <v>35</v>
      </c>
      <c r="D212" s="7" t="s">
        <v>146</v>
      </c>
      <c r="E212" s="3">
        <v>244</v>
      </c>
      <c r="F212" s="3">
        <v>226</v>
      </c>
      <c r="G212" s="8">
        <f>H212+I212+J212+K212</f>
        <v>80</v>
      </c>
      <c r="H212" s="15">
        <v>20</v>
      </c>
      <c r="I212" s="15">
        <v>20</v>
      </c>
      <c r="J212" s="15">
        <v>20</v>
      </c>
      <c r="K212" s="15">
        <v>20</v>
      </c>
      <c r="L212" s="64"/>
    </row>
    <row r="213" spans="1:12" s="2" customFormat="1" ht="23.25" customHeight="1">
      <c r="A213" s="27" t="s">
        <v>228</v>
      </c>
      <c r="B213" s="10">
        <v>988</v>
      </c>
      <c r="C213" s="7" t="s">
        <v>35</v>
      </c>
      <c r="D213" s="7" t="s">
        <v>146</v>
      </c>
      <c r="E213" s="3">
        <v>244</v>
      </c>
      <c r="F213" s="3">
        <v>346</v>
      </c>
      <c r="G213" s="8">
        <f>H213+I213+J213+K213</f>
        <v>20</v>
      </c>
      <c r="H213" s="15">
        <v>0</v>
      </c>
      <c r="I213" s="15">
        <v>20</v>
      </c>
      <c r="J213" s="15">
        <v>0</v>
      </c>
      <c r="K213" s="15">
        <v>0</v>
      </c>
      <c r="L213" s="64"/>
    </row>
    <row r="214" spans="1:12" s="2" customFormat="1" ht="18" customHeight="1">
      <c r="A214" s="26" t="s">
        <v>11</v>
      </c>
      <c r="B214" s="4">
        <v>988</v>
      </c>
      <c r="C214" s="5" t="s">
        <v>32</v>
      </c>
      <c r="D214" s="5"/>
      <c r="E214" s="4"/>
      <c r="F214" s="4"/>
      <c r="G214" s="6">
        <f>G215+G222</f>
        <v>914.9</v>
      </c>
      <c r="H214" s="6">
        <f t="shared" ref="H214:K214" si="36">H215+H222</f>
        <v>220.2</v>
      </c>
      <c r="I214" s="6">
        <f t="shared" si="36"/>
        <v>215.6</v>
      </c>
      <c r="J214" s="6">
        <f t="shared" si="36"/>
        <v>215.6</v>
      </c>
      <c r="K214" s="6">
        <f t="shared" si="36"/>
        <v>263.5</v>
      </c>
      <c r="L214" s="64"/>
    </row>
    <row r="215" spans="1:12" s="2" customFormat="1" ht="17.25" customHeight="1">
      <c r="A215" s="25" t="s">
        <v>12</v>
      </c>
      <c r="B215" s="16">
        <v>988</v>
      </c>
      <c r="C215" s="18" t="s">
        <v>33</v>
      </c>
      <c r="D215" s="18"/>
      <c r="E215" s="16"/>
      <c r="F215" s="16"/>
      <c r="G215" s="17">
        <f t="shared" ref="G215:G218" si="37">G216</f>
        <v>910.3</v>
      </c>
      <c r="H215" s="17">
        <f>H216</f>
        <v>215.6</v>
      </c>
      <c r="I215" s="17">
        <f>I216</f>
        <v>215.6</v>
      </c>
      <c r="J215" s="17">
        <f>J216</f>
        <v>215.6</v>
      </c>
      <c r="K215" s="17">
        <f>K216</f>
        <v>263.5</v>
      </c>
      <c r="L215" s="64"/>
    </row>
    <row r="216" spans="1:12" s="2" customFormat="1" ht="110.45" customHeight="1">
      <c r="A216" s="25" t="s">
        <v>169</v>
      </c>
      <c r="B216" s="16">
        <v>988</v>
      </c>
      <c r="C216" s="18" t="s">
        <v>33</v>
      </c>
      <c r="D216" s="18" t="s">
        <v>188</v>
      </c>
      <c r="E216" s="16"/>
      <c r="F216" s="16"/>
      <c r="G216" s="17">
        <f t="shared" si="37"/>
        <v>910.3</v>
      </c>
      <c r="H216" s="17">
        <f>H217</f>
        <v>215.6</v>
      </c>
      <c r="I216" s="17">
        <f t="shared" ref="H216:K220" si="38">I217</f>
        <v>215.6</v>
      </c>
      <c r="J216" s="17">
        <f t="shared" si="38"/>
        <v>215.6</v>
      </c>
      <c r="K216" s="17">
        <f t="shared" si="38"/>
        <v>263.5</v>
      </c>
      <c r="L216" s="64"/>
    </row>
    <row r="217" spans="1:12" s="2" customFormat="1" ht="106.9" customHeight="1">
      <c r="A217" s="27" t="s">
        <v>85</v>
      </c>
      <c r="B217" s="3">
        <v>988</v>
      </c>
      <c r="C217" s="7" t="s">
        <v>33</v>
      </c>
      <c r="D217" s="7" t="s">
        <v>147</v>
      </c>
      <c r="E217" s="3"/>
      <c r="F217" s="3"/>
      <c r="G217" s="8">
        <f t="shared" si="37"/>
        <v>910.3</v>
      </c>
      <c r="H217" s="8">
        <f t="shared" si="38"/>
        <v>215.6</v>
      </c>
      <c r="I217" s="8">
        <f t="shared" si="38"/>
        <v>215.6</v>
      </c>
      <c r="J217" s="8">
        <f t="shared" si="38"/>
        <v>215.6</v>
      </c>
      <c r="K217" s="8">
        <f t="shared" si="38"/>
        <v>263.5</v>
      </c>
      <c r="L217" s="64"/>
    </row>
    <row r="218" spans="1:12" s="2" customFormat="1" ht="24.75" customHeight="1">
      <c r="A218" s="27" t="s">
        <v>251</v>
      </c>
      <c r="B218" s="3">
        <v>988</v>
      </c>
      <c r="C218" s="7" t="s">
        <v>33</v>
      </c>
      <c r="D218" s="7" t="s">
        <v>147</v>
      </c>
      <c r="E218" s="3">
        <v>200</v>
      </c>
      <c r="F218" s="3"/>
      <c r="G218" s="8">
        <f t="shared" si="37"/>
        <v>910.3</v>
      </c>
      <c r="H218" s="8">
        <f t="shared" si="38"/>
        <v>215.6</v>
      </c>
      <c r="I218" s="8">
        <f t="shared" si="38"/>
        <v>215.6</v>
      </c>
      <c r="J218" s="8">
        <f t="shared" si="38"/>
        <v>215.6</v>
      </c>
      <c r="K218" s="8">
        <f t="shared" si="38"/>
        <v>263.5</v>
      </c>
      <c r="L218" s="64"/>
    </row>
    <row r="219" spans="1:12" s="2" customFormat="1" ht="26.45" customHeight="1">
      <c r="A219" s="27" t="s">
        <v>60</v>
      </c>
      <c r="B219" s="3">
        <v>988</v>
      </c>
      <c r="C219" s="7" t="s">
        <v>33</v>
      </c>
      <c r="D219" s="7" t="s">
        <v>147</v>
      </c>
      <c r="E219" s="3">
        <v>240</v>
      </c>
      <c r="F219" s="3"/>
      <c r="G219" s="8">
        <f>G220</f>
        <v>910.3</v>
      </c>
      <c r="H219" s="8">
        <f>H220</f>
        <v>215.6</v>
      </c>
      <c r="I219" s="8">
        <f t="shared" si="38"/>
        <v>215.6</v>
      </c>
      <c r="J219" s="8">
        <f t="shared" si="38"/>
        <v>215.6</v>
      </c>
      <c r="K219" s="8">
        <f t="shared" si="38"/>
        <v>263.5</v>
      </c>
      <c r="L219" s="64"/>
    </row>
    <row r="220" spans="1:12" s="2" customFormat="1" ht="15.75" customHeight="1">
      <c r="A220" s="27" t="s">
        <v>252</v>
      </c>
      <c r="B220" s="3">
        <v>988</v>
      </c>
      <c r="C220" s="7" t="s">
        <v>33</v>
      </c>
      <c r="D220" s="7" t="s">
        <v>147</v>
      </c>
      <c r="E220" s="3">
        <v>244</v>
      </c>
      <c r="F220" s="3"/>
      <c r="G220" s="8">
        <f>G221</f>
        <v>910.3</v>
      </c>
      <c r="H220" s="8">
        <f t="shared" si="38"/>
        <v>215.6</v>
      </c>
      <c r="I220" s="8">
        <f t="shared" si="38"/>
        <v>215.6</v>
      </c>
      <c r="J220" s="8">
        <f t="shared" si="38"/>
        <v>215.6</v>
      </c>
      <c r="K220" s="8">
        <f t="shared" si="38"/>
        <v>263.5</v>
      </c>
      <c r="L220" s="64"/>
    </row>
    <row r="221" spans="1:12" s="2" customFormat="1" ht="14.25" customHeight="1">
      <c r="A221" s="27" t="s">
        <v>111</v>
      </c>
      <c r="B221" s="3">
        <v>988</v>
      </c>
      <c r="C221" s="7" t="s">
        <v>33</v>
      </c>
      <c r="D221" s="7" t="s">
        <v>147</v>
      </c>
      <c r="E221" s="3">
        <v>244</v>
      </c>
      <c r="F221" s="3">
        <v>226</v>
      </c>
      <c r="G221" s="8">
        <f>H221+I221+J221+K221</f>
        <v>910.3</v>
      </c>
      <c r="H221" s="15">
        <v>215.6</v>
      </c>
      <c r="I221" s="15">
        <v>215.6</v>
      </c>
      <c r="J221" s="15">
        <v>215.6</v>
      </c>
      <c r="K221" s="15">
        <v>263.5</v>
      </c>
      <c r="L221" s="64"/>
    </row>
    <row r="222" spans="1:12" s="2" customFormat="1" ht="26.45" customHeight="1">
      <c r="A222" s="27" t="s">
        <v>13</v>
      </c>
      <c r="B222" s="3">
        <v>988</v>
      </c>
      <c r="C222" s="7" t="s">
        <v>29</v>
      </c>
      <c r="D222" s="7"/>
      <c r="E222" s="3"/>
      <c r="F222" s="3"/>
      <c r="G222" s="8">
        <f>G224</f>
        <v>4.5999999999999996</v>
      </c>
      <c r="H222" s="8">
        <f>H224</f>
        <v>4.5999999999999996</v>
      </c>
      <c r="I222" s="8">
        <f>I224</f>
        <v>0</v>
      </c>
      <c r="J222" s="8">
        <f>J224</f>
        <v>0</v>
      </c>
      <c r="K222" s="8">
        <v>0</v>
      </c>
      <c r="L222" s="64"/>
    </row>
    <row r="223" spans="1:12" s="2" customFormat="1" ht="33" customHeight="1">
      <c r="A223" s="25" t="s">
        <v>170</v>
      </c>
      <c r="B223" s="3">
        <v>988</v>
      </c>
      <c r="C223" s="7" t="s">
        <v>29</v>
      </c>
      <c r="D223" s="7" t="s">
        <v>189</v>
      </c>
      <c r="E223" s="3"/>
      <c r="F223" s="3"/>
      <c r="G223" s="8">
        <f>G224</f>
        <v>4.5999999999999996</v>
      </c>
      <c r="H223" s="8">
        <f>H224</f>
        <v>4.5999999999999996</v>
      </c>
      <c r="I223" s="8">
        <f>I224</f>
        <v>0</v>
      </c>
      <c r="J223" s="8">
        <f>J224</f>
        <v>0</v>
      </c>
      <c r="K223" s="8">
        <f>K224</f>
        <v>0</v>
      </c>
      <c r="L223" s="64"/>
    </row>
    <row r="224" spans="1:12" s="2" customFormat="1" ht="26.45" customHeight="1">
      <c r="A224" s="27" t="s">
        <v>56</v>
      </c>
      <c r="B224" s="3">
        <v>988</v>
      </c>
      <c r="C224" s="7" t="s">
        <v>29</v>
      </c>
      <c r="D224" s="7" t="s">
        <v>148</v>
      </c>
      <c r="E224" s="3"/>
      <c r="F224" s="3"/>
      <c r="G224" s="8">
        <f t="shared" ref="G224:K227" si="39">G225</f>
        <v>4.5999999999999996</v>
      </c>
      <c r="H224" s="8">
        <f t="shared" si="39"/>
        <v>4.5999999999999996</v>
      </c>
      <c r="I224" s="8">
        <f t="shared" si="39"/>
        <v>0</v>
      </c>
      <c r="J224" s="8">
        <f t="shared" si="39"/>
        <v>0</v>
      </c>
      <c r="K224" s="8">
        <f t="shared" si="39"/>
        <v>0</v>
      </c>
      <c r="L224" s="64"/>
    </row>
    <row r="225" spans="1:12" s="2" customFormat="1" ht="26.45" customHeight="1">
      <c r="A225" s="27" t="s">
        <v>251</v>
      </c>
      <c r="B225" s="3">
        <v>988</v>
      </c>
      <c r="C225" s="7" t="s">
        <v>29</v>
      </c>
      <c r="D225" s="7" t="s">
        <v>148</v>
      </c>
      <c r="E225" s="3">
        <v>200</v>
      </c>
      <c r="F225" s="3"/>
      <c r="G225" s="8">
        <f t="shared" si="39"/>
        <v>4.5999999999999996</v>
      </c>
      <c r="H225" s="8">
        <f t="shared" si="39"/>
        <v>4.5999999999999996</v>
      </c>
      <c r="I225" s="8">
        <f t="shared" si="39"/>
        <v>0</v>
      </c>
      <c r="J225" s="8">
        <f t="shared" si="39"/>
        <v>0</v>
      </c>
      <c r="K225" s="8">
        <f t="shared" si="39"/>
        <v>0</v>
      </c>
      <c r="L225" s="64"/>
    </row>
    <row r="226" spans="1:12" s="2" customFormat="1" ht="26.45" customHeight="1">
      <c r="A226" s="27" t="s">
        <v>61</v>
      </c>
      <c r="B226" s="3">
        <v>988</v>
      </c>
      <c r="C226" s="7" t="s">
        <v>29</v>
      </c>
      <c r="D226" s="7" t="s">
        <v>148</v>
      </c>
      <c r="E226" s="3">
        <v>240</v>
      </c>
      <c r="F226" s="3"/>
      <c r="G226" s="8">
        <f t="shared" si="39"/>
        <v>4.5999999999999996</v>
      </c>
      <c r="H226" s="8">
        <f t="shared" si="39"/>
        <v>4.5999999999999996</v>
      </c>
      <c r="I226" s="8">
        <f t="shared" si="39"/>
        <v>0</v>
      </c>
      <c r="J226" s="8">
        <f t="shared" si="39"/>
        <v>0</v>
      </c>
      <c r="K226" s="8">
        <f t="shared" si="39"/>
        <v>0</v>
      </c>
      <c r="L226" s="64"/>
    </row>
    <row r="227" spans="1:12" s="2" customFormat="1" ht="15.75" customHeight="1">
      <c r="A227" s="27" t="s">
        <v>252</v>
      </c>
      <c r="B227" s="3">
        <v>988</v>
      </c>
      <c r="C227" s="7" t="s">
        <v>29</v>
      </c>
      <c r="D227" s="7" t="s">
        <v>148</v>
      </c>
      <c r="E227" s="3">
        <v>244</v>
      </c>
      <c r="F227" s="3"/>
      <c r="G227" s="8">
        <f t="shared" si="39"/>
        <v>4.5999999999999996</v>
      </c>
      <c r="H227" s="8">
        <f t="shared" si="39"/>
        <v>4.5999999999999996</v>
      </c>
      <c r="I227" s="8">
        <f t="shared" si="39"/>
        <v>0</v>
      </c>
      <c r="J227" s="8">
        <f t="shared" si="39"/>
        <v>0</v>
      </c>
      <c r="K227" s="8">
        <f t="shared" si="39"/>
        <v>0</v>
      </c>
      <c r="L227" s="64"/>
    </row>
    <row r="228" spans="1:12" s="2" customFormat="1" ht="21.75" customHeight="1">
      <c r="A228" s="27" t="s">
        <v>228</v>
      </c>
      <c r="B228" s="3">
        <v>988</v>
      </c>
      <c r="C228" s="7" t="s">
        <v>29</v>
      </c>
      <c r="D228" s="7" t="s">
        <v>148</v>
      </c>
      <c r="E228" s="3">
        <v>244</v>
      </c>
      <c r="F228" s="3">
        <v>346</v>
      </c>
      <c r="G228" s="8">
        <f>H228+I228+J228+K228</f>
        <v>4.5999999999999996</v>
      </c>
      <c r="H228" s="15">
        <v>4.5999999999999996</v>
      </c>
      <c r="I228" s="15">
        <v>0</v>
      </c>
      <c r="J228" s="15">
        <v>0</v>
      </c>
      <c r="K228" s="15">
        <v>0</v>
      </c>
      <c r="L228" s="64"/>
    </row>
    <row r="229" spans="1:12" s="2" customFormat="1" ht="16.5" customHeight="1">
      <c r="A229" s="26" t="s">
        <v>14</v>
      </c>
      <c r="B229" s="4">
        <v>988</v>
      </c>
      <c r="C229" s="5" t="s">
        <v>41</v>
      </c>
      <c r="D229" s="5"/>
      <c r="E229" s="4"/>
      <c r="F229" s="4"/>
      <c r="G229" s="6">
        <f>G230</f>
        <v>104231.54999999999</v>
      </c>
      <c r="H229" s="6">
        <f>H230</f>
        <v>24732.2</v>
      </c>
      <c r="I229" s="6">
        <f>I230</f>
        <v>26843.75</v>
      </c>
      <c r="J229" s="6">
        <f>J230</f>
        <v>26081.45</v>
      </c>
      <c r="K229" s="6">
        <f>K230</f>
        <v>26574.15</v>
      </c>
      <c r="L229" s="64"/>
    </row>
    <row r="230" spans="1:12" s="2" customFormat="1" ht="15.75" customHeight="1">
      <c r="A230" s="25" t="s">
        <v>15</v>
      </c>
      <c r="B230" s="30">
        <v>988</v>
      </c>
      <c r="C230" s="18" t="s">
        <v>40</v>
      </c>
      <c r="D230" s="18"/>
      <c r="E230" s="16"/>
      <c r="F230" s="16"/>
      <c r="G230" s="17">
        <f>G232+G243+G248+G262+G268+G274+G280+G287+G293+G301+G308+G318+G313</f>
        <v>104231.54999999999</v>
      </c>
      <c r="H230" s="17">
        <f>H232+H243+H248+H262+H268+H274+H280+H287+H293+H301+H308+H318+H313</f>
        <v>24732.2</v>
      </c>
      <c r="I230" s="17">
        <f>I232+I243+I248+I262+I268+I274+I280+I287+I293+I301+I308+I318+I313</f>
        <v>26843.75</v>
      </c>
      <c r="J230" s="17">
        <f>J232+J243+J248+J262+J268+J274+J280+J287+J293+J301+J308+J318+J313</f>
        <v>26081.45</v>
      </c>
      <c r="K230" s="17">
        <f>K232+K243+K248+K262+K268+K274+K280+K287+K293+K301+K308+K318+K313</f>
        <v>26574.15</v>
      </c>
      <c r="L230" s="64"/>
    </row>
    <row r="231" spans="1:12" s="2" customFormat="1" ht="33.75" customHeight="1">
      <c r="A231" s="25" t="s">
        <v>172</v>
      </c>
      <c r="B231" s="30">
        <v>988</v>
      </c>
      <c r="C231" s="18" t="s">
        <v>40</v>
      </c>
      <c r="D231" s="18" t="s">
        <v>190</v>
      </c>
      <c r="E231" s="16"/>
      <c r="F231" s="16"/>
      <c r="G231" s="17">
        <f>G232+G243+G248</f>
        <v>37300.699999999997</v>
      </c>
      <c r="H231" s="17">
        <f>H232+H243+H248</f>
        <v>8778.2000000000007</v>
      </c>
      <c r="I231" s="17">
        <f>I232+I243+I248</f>
        <v>9975.2000000000007</v>
      </c>
      <c r="J231" s="17">
        <f>J232+J243+J248</f>
        <v>9232.5</v>
      </c>
      <c r="K231" s="17">
        <f>K232+K243+K248</f>
        <v>9314.8000000000011</v>
      </c>
      <c r="L231" s="64"/>
    </row>
    <row r="232" spans="1:12" s="2" customFormat="1" ht="33" customHeight="1">
      <c r="A232" s="27" t="s">
        <v>80</v>
      </c>
      <c r="B232" s="10">
        <v>988</v>
      </c>
      <c r="C232" s="7" t="s">
        <v>40</v>
      </c>
      <c r="D232" s="7" t="s">
        <v>149</v>
      </c>
      <c r="E232" s="3"/>
      <c r="F232" s="3"/>
      <c r="G232" s="8">
        <f>G233+G238</f>
        <v>34849.1</v>
      </c>
      <c r="H232" s="8">
        <f t="shared" ref="H232:K232" si="40">H233+H238</f>
        <v>8133.2</v>
      </c>
      <c r="I232" s="8">
        <f t="shared" si="40"/>
        <v>9416.6</v>
      </c>
      <c r="J232" s="8">
        <f t="shared" si="40"/>
        <v>8584.5</v>
      </c>
      <c r="K232" s="8">
        <f t="shared" si="40"/>
        <v>8714.8000000000011</v>
      </c>
      <c r="L232" s="64"/>
    </row>
    <row r="233" spans="1:12" s="2" customFormat="1" ht="26.45" customHeight="1">
      <c r="A233" s="27" t="s">
        <v>251</v>
      </c>
      <c r="B233" s="10">
        <v>988</v>
      </c>
      <c r="C233" s="7" t="s">
        <v>40</v>
      </c>
      <c r="D233" s="7" t="s">
        <v>149</v>
      </c>
      <c r="E233" s="3">
        <v>200</v>
      </c>
      <c r="F233" s="3"/>
      <c r="G233" s="8">
        <f t="shared" ref="G233:K234" si="41">G234</f>
        <v>34150.699999999997</v>
      </c>
      <c r="H233" s="8">
        <f t="shared" si="41"/>
        <v>8133.2</v>
      </c>
      <c r="I233" s="8">
        <f t="shared" si="41"/>
        <v>9181.6</v>
      </c>
      <c r="J233" s="8">
        <f t="shared" si="41"/>
        <v>8352.7999999999993</v>
      </c>
      <c r="K233" s="8">
        <f t="shared" si="41"/>
        <v>8483.1</v>
      </c>
      <c r="L233" s="64"/>
    </row>
    <row r="234" spans="1:12" s="2" customFormat="1" ht="26.45" customHeight="1">
      <c r="A234" s="27" t="s">
        <v>60</v>
      </c>
      <c r="B234" s="10">
        <v>988</v>
      </c>
      <c r="C234" s="7" t="s">
        <v>40</v>
      </c>
      <c r="D234" s="7" t="s">
        <v>149</v>
      </c>
      <c r="E234" s="3">
        <v>240</v>
      </c>
      <c r="F234" s="3"/>
      <c r="G234" s="8">
        <f t="shared" si="41"/>
        <v>34150.699999999997</v>
      </c>
      <c r="H234" s="8">
        <f t="shared" si="41"/>
        <v>8133.2</v>
      </c>
      <c r="I234" s="8">
        <f t="shared" si="41"/>
        <v>9181.6</v>
      </c>
      <c r="J234" s="8">
        <f t="shared" si="41"/>
        <v>8352.7999999999993</v>
      </c>
      <c r="K234" s="8">
        <f t="shared" si="41"/>
        <v>8483.1</v>
      </c>
      <c r="L234" s="64"/>
    </row>
    <row r="235" spans="1:12" s="2" customFormat="1" ht="16.5" customHeight="1">
      <c r="A235" s="27" t="s">
        <v>252</v>
      </c>
      <c r="B235" s="10">
        <v>988</v>
      </c>
      <c r="C235" s="7" t="s">
        <v>40</v>
      </c>
      <c r="D235" s="7" t="s">
        <v>149</v>
      </c>
      <c r="E235" s="3">
        <v>244</v>
      </c>
      <c r="F235" s="3"/>
      <c r="G235" s="8">
        <f>G236+G237</f>
        <v>34150.699999999997</v>
      </c>
      <c r="H235" s="8">
        <f>H236+H237</f>
        <v>8133.2</v>
      </c>
      <c r="I235" s="8">
        <f>I236+I237</f>
        <v>9181.6</v>
      </c>
      <c r="J235" s="8">
        <f>J236+J237</f>
        <v>8352.7999999999993</v>
      </c>
      <c r="K235" s="8">
        <f>K236+K237</f>
        <v>8483.1</v>
      </c>
      <c r="L235" s="64"/>
    </row>
    <row r="236" spans="1:12" s="2" customFormat="1" ht="15" customHeight="1">
      <c r="A236" s="27" t="s">
        <v>111</v>
      </c>
      <c r="B236" s="10">
        <v>988</v>
      </c>
      <c r="C236" s="7" t="s">
        <v>40</v>
      </c>
      <c r="D236" s="7" t="s">
        <v>149</v>
      </c>
      <c r="E236" s="3">
        <v>244</v>
      </c>
      <c r="F236" s="3">
        <v>226</v>
      </c>
      <c r="G236" s="8">
        <f>H236+I236+J236+K236</f>
        <v>28796.199999999997</v>
      </c>
      <c r="H236" s="15">
        <v>8133.2</v>
      </c>
      <c r="I236" s="15">
        <v>9181.6</v>
      </c>
      <c r="J236" s="15">
        <v>4552.8</v>
      </c>
      <c r="K236" s="15">
        <v>6928.6</v>
      </c>
      <c r="L236" s="64" t="s">
        <v>259</v>
      </c>
    </row>
    <row r="237" spans="1:12" s="2" customFormat="1" ht="15" customHeight="1">
      <c r="A237" s="27" t="s">
        <v>115</v>
      </c>
      <c r="B237" s="10">
        <v>988</v>
      </c>
      <c r="C237" s="7" t="s">
        <v>40</v>
      </c>
      <c r="D237" s="7" t="s">
        <v>149</v>
      </c>
      <c r="E237" s="3">
        <v>244</v>
      </c>
      <c r="F237" s="3">
        <v>310</v>
      </c>
      <c r="G237" s="8">
        <f>H237+I237+J237+K237</f>
        <v>5354.5</v>
      </c>
      <c r="H237" s="15">
        <v>0</v>
      </c>
      <c r="I237" s="15">
        <v>0</v>
      </c>
      <c r="J237" s="15">
        <v>3800</v>
      </c>
      <c r="K237" s="15">
        <v>1554.5</v>
      </c>
      <c r="L237" s="64" t="s">
        <v>258</v>
      </c>
    </row>
    <row r="238" spans="1:12" s="2" customFormat="1" ht="15" customHeight="1">
      <c r="A238" s="27" t="s">
        <v>68</v>
      </c>
      <c r="B238" s="10">
        <v>988</v>
      </c>
      <c r="C238" s="7" t="s">
        <v>40</v>
      </c>
      <c r="D238" s="7" t="s">
        <v>149</v>
      </c>
      <c r="E238" s="3">
        <v>800</v>
      </c>
      <c r="F238" s="3"/>
      <c r="G238" s="8">
        <f>G239</f>
        <v>698.4</v>
      </c>
      <c r="H238" s="8">
        <f t="shared" ref="G238:K241" si="42">H239</f>
        <v>0</v>
      </c>
      <c r="I238" s="8">
        <f t="shared" si="42"/>
        <v>235</v>
      </c>
      <c r="J238" s="8">
        <f t="shared" si="42"/>
        <v>231.7</v>
      </c>
      <c r="K238" s="8">
        <f t="shared" si="42"/>
        <v>231.7</v>
      </c>
      <c r="L238" s="64"/>
    </row>
    <row r="239" spans="1:12" s="2" customFormat="1" ht="15.75" customHeight="1">
      <c r="A239" s="27" t="s">
        <v>44</v>
      </c>
      <c r="B239" s="10">
        <v>988</v>
      </c>
      <c r="C239" s="7" t="s">
        <v>40</v>
      </c>
      <c r="D239" s="7" t="s">
        <v>149</v>
      </c>
      <c r="E239" s="3">
        <v>850</v>
      </c>
      <c r="F239" s="3"/>
      <c r="G239" s="8">
        <f t="shared" si="42"/>
        <v>698.4</v>
      </c>
      <c r="H239" s="8">
        <f t="shared" si="42"/>
        <v>0</v>
      </c>
      <c r="I239" s="8">
        <f t="shared" si="42"/>
        <v>235</v>
      </c>
      <c r="J239" s="8">
        <f t="shared" si="42"/>
        <v>231.7</v>
      </c>
      <c r="K239" s="8">
        <f t="shared" si="42"/>
        <v>231.7</v>
      </c>
      <c r="L239" s="64"/>
    </row>
    <row r="240" spans="1:12" s="2" customFormat="1" ht="15.75" customHeight="1">
      <c r="A240" s="27" t="s">
        <v>119</v>
      </c>
      <c r="B240" s="10">
        <v>988</v>
      </c>
      <c r="C240" s="7" t="s">
        <v>40</v>
      </c>
      <c r="D240" s="7" t="s">
        <v>149</v>
      </c>
      <c r="E240" s="3">
        <v>853</v>
      </c>
      <c r="F240" s="3"/>
      <c r="G240" s="8">
        <f t="shared" si="42"/>
        <v>698.4</v>
      </c>
      <c r="H240" s="8">
        <f t="shared" si="42"/>
        <v>0</v>
      </c>
      <c r="I240" s="8">
        <f t="shared" si="42"/>
        <v>235</v>
      </c>
      <c r="J240" s="8">
        <f t="shared" si="42"/>
        <v>231.7</v>
      </c>
      <c r="K240" s="8">
        <f t="shared" si="42"/>
        <v>231.7</v>
      </c>
      <c r="L240" s="64"/>
    </row>
    <row r="241" spans="1:13" s="2" customFormat="1" ht="16.5" customHeight="1">
      <c r="A241" s="27" t="s">
        <v>113</v>
      </c>
      <c r="B241" s="10">
        <v>988</v>
      </c>
      <c r="C241" s="7" t="s">
        <v>40</v>
      </c>
      <c r="D241" s="7" t="s">
        <v>149</v>
      </c>
      <c r="E241" s="3">
        <v>853</v>
      </c>
      <c r="F241" s="3">
        <v>290</v>
      </c>
      <c r="G241" s="8">
        <f>G242</f>
        <v>698.4</v>
      </c>
      <c r="H241" s="8">
        <f t="shared" si="42"/>
        <v>0</v>
      </c>
      <c r="I241" s="8">
        <f t="shared" si="42"/>
        <v>235</v>
      </c>
      <c r="J241" s="8">
        <f t="shared" si="42"/>
        <v>231.7</v>
      </c>
      <c r="K241" s="8">
        <f t="shared" si="42"/>
        <v>231.7</v>
      </c>
      <c r="L241" s="64"/>
    </row>
    <row r="242" spans="1:13" s="2" customFormat="1" ht="15" customHeight="1">
      <c r="A242" s="27" t="s">
        <v>229</v>
      </c>
      <c r="B242" s="10">
        <v>988</v>
      </c>
      <c r="C242" s="7" t="s">
        <v>40</v>
      </c>
      <c r="D242" s="7" t="s">
        <v>149</v>
      </c>
      <c r="E242" s="3">
        <v>853</v>
      </c>
      <c r="F242" s="3">
        <v>297</v>
      </c>
      <c r="G242" s="8">
        <f>H242+I242+J242+K242</f>
        <v>698.4</v>
      </c>
      <c r="H242" s="15">
        <v>0</v>
      </c>
      <c r="I242" s="15">
        <v>235</v>
      </c>
      <c r="J242" s="15">
        <v>231.7</v>
      </c>
      <c r="K242" s="15">
        <v>231.7</v>
      </c>
      <c r="L242" s="64"/>
    </row>
    <row r="243" spans="1:13" s="2" customFormat="1" ht="14.25" customHeight="1">
      <c r="A243" s="27" t="s">
        <v>86</v>
      </c>
      <c r="B243" s="10">
        <v>988</v>
      </c>
      <c r="C243" s="7" t="s">
        <v>40</v>
      </c>
      <c r="D243" s="7" t="s">
        <v>150</v>
      </c>
      <c r="E243" s="3"/>
      <c r="F243" s="3"/>
      <c r="G243" s="8">
        <f>G244</f>
        <v>300</v>
      </c>
      <c r="H243" s="8">
        <f>H244</f>
        <v>100</v>
      </c>
      <c r="I243" s="8">
        <f>I244</f>
        <v>100</v>
      </c>
      <c r="J243" s="8">
        <f>J244</f>
        <v>100</v>
      </c>
      <c r="K243" s="8">
        <f>K244</f>
        <v>0</v>
      </c>
      <c r="L243" s="64"/>
    </row>
    <row r="244" spans="1:13" s="2" customFormat="1" ht="26.45" customHeight="1">
      <c r="A244" s="27" t="s">
        <v>251</v>
      </c>
      <c r="B244" s="10">
        <v>988</v>
      </c>
      <c r="C244" s="7" t="s">
        <v>40</v>
      </c>
      <c r="D244" s="7" t="s">
        <v>150</v>
      </c>
      <c r="E244" s="3">
        <v>200</v>
      </c>
      <c r="F244" s="3"/>
      <c r="G244" s="8">
        <f t="shared" ref="G244:K246" si="43">G245</f>
        <v>300</v>
      </c>
      <c r="H244" s="8">
        <f t="shared" si="43"/>
        <v>100</v>
      </c>
      <c r="I244" s="8">
        <f t="shared" si="43"/>
        <v>100</v>
      </c>
      <c r="J244" s="8">
        <f t="shared" si="43"/>
        <v>100</v>
      </c>
      <c r="K244" s="8">
        <f t="shared" si="43"/>
        <v>0</v>
      </c>
      <c r="L244" s="64"/>
    </row>
    <row r="245" spans="1:13" s="2" customFormat="1" ht="26.45" customHeight="1">
      <c r="A245" s="27" t="s">
        <v>60</v>
      </c>
      <c r="B245" s="10">
        <v>988</v>
      </c>
      <c r="C245" s="7" t="s">
        <v>40</v>
      </c>
      <c r="D245" s="7" t="s">
        <v>150</v>
      </c>
      <c r="E245" s="3">
        <v>240</v>
      </c>
      <c r="F245" s="3"/>
      <c r="G245" s="8">
        <f t="shared" si="43"/>
        <v>300</v>
      </c>
      <c r="H245" s="8">
        <f t="shared" si="43"/>
        <v>100</v>
      </c>
      <c r="I245" s="8">
        <f t="shared" si="43"/>
        <v>100</v>
      </c>
      <c r="J245" s="8">
        <f t="shared" si="43"/>
        <v>100</v>
      </c>
      <c r="K245" s="8">
        <f t="shared" si="43"/>
        <v>0</v>
      </c>
      <c r="L245" s="64"/>
    </row>
    <row r="246" spans="1:13" s="22" customFormat="1" ht="15" customHeight="1">
      <c r="A246" s="27" t="s">
        <v>252</v>
      </c>
      <c r="B246" s="10">
        <v>988</v>
      </c>
      <c r="C246" s="7" t="s">
        <v>40</v>
      </c>
      <c r="D246" s="7" t="s">
        <v>150</v>
      </c>
      <c r="E246" s="3">
        <v>244</v>
      </c>
      <c r="F246" s="3"/>
      <c r="G246" s="8">
        <f>G247</f>
        <v>300</v>
      </c>
      <c r="H246" s="8">
        <f>H247</f>
        <v>100</v>
      </c>
      <c r="I246" s="8">
        <f t="shared" si="43"/>
        <v>100</v>
      </c>
      <c r="J246" s="8">
        <f t="shared" si="43"/>
        <v>100</v>
      </c>
      <c r="K246" s="8">
        <f t="shared" si="43"/>
        <v>0</v>
      </c>
      <c r="L246" s="69"/>
    </row>
    <row r="247" spans="1:13" s="22" customFormat="1" ht="15" customHeight="1">
      <c r="A247" s="27" t="s">
        <v>110</v>
      </c>
      <c r="B247" s="10">
        <v>988</v>
      </c>
      <c r="C247" s="7" t="s">
        <v>40</v>
      </c>
      <c r="D247" s="7" t="s">
        <v>150</v>
      </c>
      <c r="E247" s="3">
        <v>244</v>
      </c>
      <c r="F247" s="3">
        <v>225</v>
      </c>
      <c r="G247" s="8">
        <f>H247+I247+J247+K247</f>
        <v>300</v>
      </c>
      <c r="H247" s="15">
        <v>100</v>
      </c>
      <c r="I247" s="15">
        <v>100</v>
      </c>
      <c r="J247" s="15">
        <v>100</v>
      </c>
      <c r="K247" s="15">
        <v>0</v>
      </c>
      <c r="L247" s="69"/>
    </row>
    <row r="248" spans="1:13" s="22" customFormat="1" ht="49.9" customHeight="1">
      <c r="A248" s="27" t="s">
        <v>93</v>
      </c>
      <c r="B248" s="10">
        <v>988</v>
      </c>
      <c r="C248" s="7" t="s">
        <v>40</v>
      </c>
      <c r="D248" s="7" t="s">
        <v>151</v>
      </c>
      <c r="E248" s="3"/>
      <c r="F248" s="3"/>
      <c r="G248" s="8">
        <f>G249+G256</f>
        <v>2151.6000000000004</v>
      </c>
      <c r="H248" s="8">
        <f>H249+H256</f>
        <v>545</v>
      </c>
      <c r="I248" s="8">
        <f>I249+I256</f>
        <v>458.6</v>
      </c>
      <c r="J248" s="8">
        <f>J249+J256</f>
        <v>548</v>
      </c>
      <c r="K248" s="8">
        <f>K249+K256</f>
        <v>600</v>
      </c>
      <c r="L248" s="69"/>
    </row>
    <row r="249" spans="1:13" s="22" customFormat="1" ht="26.45" customHeight="1">
      <c r="A249" s="27" t="s">
        <v>251</v>
      </c>
      <c r="B249" s="10">
        <v>988</v>
      </c>
      <c r="C249" s="7" t="s">
        <v>40</v>
      </c>
      <c r="D249" s="7" t="s">
        <v>151</v>
      </c>
      <c r="E249" s="3">
        <v>200</v>
      </c>
      <c r="F249" s="3"/>
      <c r="G249" s="8">
        <f t="shared" ref="G249:K250" si="44">G250</f>
        <v>2071.6000000000004</v>
      </c>
      <c r="H249" s="8">
        <f t="shared" si="44"/>
        <v>525</v>
      </c>
      <c r="I249" s="8">
        <f t="shared" si="44"/>
        <v>438.6</v>
      </c>
      <c r="J249" s="8">
        <f t="shared" si="44"/>
        <v>528</v>
      </c>
      <c r="K249" s="8">
        <f t="shared" si="44"/>
        <v>580</v>
      </c>
      <c r="L249" s="69"/>
    </row>
    <row r="250" spans="1:13" s="22" customFormat="1" ht="26.45" customHeight="1">
      <c r="A250" s="27" t="s">
        <v>60</v>
      </c>
      <c r="B250" s="10">
        <v>988</v>
      </c>
      <c r="C250" s="7" t="s">
        <v>40</v>
      </c>
      <c r="D250" s="7" t="s">
        <v>151</v>
      </c>
      <c r="E250" s="3">
        <v>240</v>
      </c>
      <c r="F250" s="3"/>
      <c r="G250" s="8">
        <f t="shared" si="44"/>
        <v>2071.6000000000004</v>
      </c>
      <c r="H250" s="8">
        <f t="shared" si="44"/>
        <v>525</v>
      </c>
      <c r="I250" s="8">
        <f t="shared" si="44"/>
        <v>438.6</v>
      </c>
      <c r="J250" s="8">
        <f t="shared" si="44"/>
        <v>528</v>
      </c>
      <c r="K250" s="8">
        <f t="shared" si="44"/>
        <v>580</v>
      </c>
      <c r="L250" s="69"/>
    </row>
    <row r="251" spans="1:13" s="21" customFormat="1" ht="15" customHeight="1">
      <c r="A251" s="27" t="s">
        <v>252</v>
      </c>
      <c r="B251" s="10">
        <v>988</v>
      </c>
      <c r="C251" s="7" t="s">
        <v>40</v>
      </c>
      <c r="D251" s="7" t="s">
        <v>151</v>
      </c>
      <c r="E251" s="3">
        <v>244</v>
      </c>
      <c r="F251" s="3"/>
      <c r="G251" s="8">
        <f>G252+G254+G255+G253</f>
        <v>2071.6000000000004</v>
      </c>
      <c r="H251" s="8">
        <f>H252+H254+H255+H253</f>
        <v>525</v>
      </c>
      <c r="I251" s="8">
        <f>I252+I254+I255+I253</f>
        <v>438.6</v>
      </c>
      <c r="J251" s="8">
        <f>J252+J254+J255+J253</f>
        <v>528</v>
      </c>
      <c r="K251" s="8">
        <f>K252+K254+K255+K253</f>
        <v>580</v>
      </c>
      <c r="L251" s="67"/>
    </row>
    <row r="252" spans="1:13" s="2" customFormat="1" ht="15" customHeight="1">
      <c r="A252" s="27" t="s">
        <v>110</v>
      </c>
      <c r="B252" s="10">
        <v>988</v>
      </c>
      <c r="C252" s="7" t="s">
        <v>40</v>
      </c>
      <c r="D252" s="7" t="s">
        <v>151</v>
      </c>
      <c r="E252" s="3">
        <v>244</v>
      </c>
      <c r="F252" s="3">
        <v>225</v>
      </c>
      <c r="G252" s="8">
        <f>H252+I252+J252+K252</f>
        <v>1181.8</v>
      </c>
      <c r="H252" s="15">
        <v>300</v>
      </c>
      <c r="I252" s="15">
        <v>215</v>
      </c>
      <c r="J252" s="15">
        <v>286.8</v>
      </c>
      <c r="K252" s="15">
        <v>380</v>
      </c>
      <c r="L252" s="64" t="s">
        <v>263</v>
      </c>
      <c r="M252" s="2">
        <v>80</v>
      </c>
    </row>
    <row r="253" spans="1:13" s="2" customFormat="1" ht="15.75" customHeight="1">
      <c r="A253" s="27" t="s">
        <v>111</v>
      </c>
      <c r="B253" s="10">
        <v>988</v>
      </c>
      <c r="C253" s="7" t="s">
        <v>40</v>
      </c>
      <c r="D253" s="7" t="s">
        <v>151</v>
      </c>
      <c r="E253" s="3">
        <v>244</v>
      </c>
      <c r="F253" s="3">
        <v>226</v>
      </c>
      <c r="G253" s="8">
        <f>H253+I253+J253+K253</f>
        <v>19.799999999999997</v>
      </c>
      <c r="H253" s="15">
        <v>0</v>
      </c>
      <c r="I253" s="15">
        <v>6.6</v>
      </c>
      <c r="J253" s="15">
        <v>13.2</v>
      </c>
      <c r="K253" s="15">
        <v>0</v>
      </c>
      <c r="L253" s="64" t="s">
        <v>264</v>
      </c>
    </row>
    <row r="254" spans="1:13" s="19" customFormat="1" ht="15" customHeight="1">
      <c r="A254" s="27" t="s">
        <v>115</v>
      </c>
      <c r="B254" s="10">
        <v>988</v>
      </c>
      <c r="C254" s="7" t="s">
        <v>40</v>
      </c>
      <c r="D254" s="7" t="s">
        <v>151</v>
      </c>
      <c r="E254" s="3">
        <v>244</v>
      </c>
      <c r="F254" s="3">
        <v>310</v>
      </c>
      <c r="G254" s="8">
        <f>H254+I254+J254+K254</f>
        <v>828</v>
      </c>
      <c r="H254" s="15">
        <v>200</v>
      </c>
      <c r="I254" s="15">
        <v>200</v>
      </c>
      <c r="J254" s="15">
        <v>228</v>
      </c>
      <c r="K254" s="15">
        <v>200</v>
      </c>
      <c r="L254" s="65" t="s">
        <v>260</v>
      </c>
    </row>
    <row r="255" spans="1:13" s="19" customFormat="1" ht="26.45" customHeight="1">
      <c r="A255" s="27" t="s">
        <v>228</v>
      </c>
      <c r="B255" s="10">
        <v>988</v>
      </c>
      <c r="C255" s="7" t="s">
        <v>40</v>
      </c>
      <c r="D255" s="7" t="s">
        <v>151</v>
      </c>
      <c r="E255" s="3">
        <v>244</v>
      </c>
      <c r="F255" s="3">
        <v>346</v>
      </c>
      <c r="G255" s="8">
        <f>H255+I255+J255+K255</f>
        <v>42</v>
      </c>
      <c r="H255" s="15">
        <v>25</v>
      </c>
      <c r="I255" s="15">
        <v>17</v>
      </c>
      <c r="J255" s="15">
        <v>0</v>
      </c>
      <c r="K255" s="15">
        <v>0</v>
      </c>
      <c r="L255" s="65" t="s">
        <v>261</v>
      </c>
      <c r="M255" s="19">
        <v>-80</v>
      </c>
    </row>
    <row r="256" spans="1:13" s="19" customFormat="1" ht="15.75" customHeight="1">
      <c r="A256" s="27" t="s">
        <v>68</v>
      </c>
      <c r="B256" s="10">
        <v>988</v>
      </c>
      <c r="C256" s="7" t="s">
        <v>40</v>
      </c>
      <c r="D256" s="7" t="s">
        <v>151</v>
      </c>
      <c r="E256" s="3">
        <v>800</v>
      </c>
      <c r="F256" s="3"/>
      <c r="G256" s="8">
        <f>G257</f>
        <v>80</v>
      </c>
      <c r="H256" s="8">
        <f t="shared" ref="G256:K259" si="45">H257</f>
        <v>20</v>
      </c>
      <c r="I256" s="8">
        <f t="shared" si="45"/>
        <v>20</v>
      </c>
      <c r="J256" s="8">
        <f t="shared" si="45"/>
        <v>20</v>
      </c>
      <c r="K256" s="8">
        <f t="shared" si="45"/>
        <v>20</v>
      </c>
      <c r="L256" s="65"/>
    </row>
    <row r="257" spans="1:12" s="2" customFormat="1" ht="14.25" customHeight="1">
      <c r="A257" s="27" t="s">
        <v>44</v>
      </c>
      <c r="B257" s="10">
        <v>988</v>
      </c>
      <c r="C257" s="7" t="s">
        <v>40</v>
      </c>
      <c r="D257" s="7" t="s">
        <v>151</v>
      </c>
      <c r="E257" s="3">
        <v>850</v>
      </c>
      <c r="F257" s="3"/>
      <c r="G257" s="8">
        <f t="shared" si="45"/>
        <v>80</v>
      </c>
      <c r="H257" s="8">
        <f t="shared" si="45"/>
        <v>20</v>
      </c>
      <c r="I257" s="8">
        <f t="shared" si="45"/>
        <v>20</v>
      </c>
      <c r="J257" s="8">
        <f t="shared" si="45"/>
        <v>20</v>
      </c>
      <c r="K257" s="8">
        <f t="shared" si="45"/>
        <v>20</v>
      </c>
      <c r="L257" s="64"/>
    </row>
    <row r="258" spans="1:12" s="2" customFormat="1" ht="26.45" customHeight="1">
      <c r="A258" s="27" t="s">
        <v>117</v>
      </c>
      <c r="B258" s="10">
        <v>988</v>
      </c>
      <c r="C258" s="7" t="s">
        <v>40</v>
      </c>
      <c r="D258" s="7" t="s">
        <v>151</v>
      </c>
      <c r="E258" s="3">
        <v>851</v>
      </c>
      <c r="F258" s="3"/>
      <c r="G258" s="8">
        <f t="shared" si="45"/>
        <v>80</v>
      </c>
      <c r="H258" s="8">
        <f t="shared" si="45"/>
        <v>20</v>
      </c>
      <c r="I258" s="8">
        <f t="shared" si="45"/>
        <v>20</v>
      </c>
      <c r="J258" s="8">
        <f t="shared" si="45"/>
        <v>20</v>
      </c>
      <c r="K258" s="8">
        <f t="shared" si="45"/>
        <v>20</v>
      </c>
      <c r="L258" s="64"/>
    </row>
    <row r="259" spans="1:12" s="2" customFormat="1" ht="15" customHeight="1">
      <c r="A259" s="27" t="s">
        <v>113</v>
      </c>
      <c r="B259" s="10">
        <v>988</v>
      </c>
      <c r="C259" s="7" t="s">
        <v>40</v>
      </c>
      <c r="D259" s="7" t="s">
        <v>151</v>
      </c>
      <c r="E259" s="3">
        <v>851</v>
      </c>
      <c r="F259" s="3">
        <v>290</v>
      </c>
      <c r="G259" s="8">
        <f>G260</f>
        <v>80</v>
      </c>
      <c r="H259" s="8">
        <f t="shared" si="45"/>
        <v>20</v>
      </c>
      <c r="I259" s="8">
        <f t="shared" si="45"/>
        <v>20</v>
      </c>
      <c r="J259" s="8">
        <f t="shared" si="45"/>
        <v>20</v>
      </c>
      <c r="K259" s="8">
        <f t="shared" si="45"/>
        <v>20</v>
      </c>
      <c r="L259" s="64"/>
    </row>
    <row r="260" spans="1:12" s="2" customFormat="1" ht="15.75" customHeight="1">
      <c r="A260" s="27" t="s">
        <v>209</v>
      </c>
      <c r="B260" s="10">
        <v>988</v>
      </c>
      <c r="C260" s="7" t="s">
        <v>40</v>
      </c>
      <c r="D260" s="7" t="s">
        <v>151</v>
      </c>
      <c r="E260" s="3">
        <v>851</v>
      </c>
      <c r="F260" s="3">
        <v>291</v>
      </c>
      <c r="G260" s="8">
        <f>H260+I260+J260+K260</f>
        <v>80</v>
      </c>
      <c r="H260" s="15">
        <v>20</v>
      </c>
      <c r="I260" s="15">
        <v>20</v>
      </c>
      <c r="J260" s="15">
        <v>20</v>
      </c>
      <c r="K260" s="15">
        <v>20</v>
      </c>
      <c r="L260" s="64"/>
    </row>
    <row r="261" spans="1:12" s="2" customFormat="1" ht="42.6" hidden="1" customHeight="1">
      <c r="A261" s="25" t="s">
        <v>173</v>
      </c>
      <c r="B261" s="10">
        <v>988</v>
      </c>
      <c r="C261" s="7" t="s">
        <v>40</v>
      </c>
      <c r="D261" s="7" t="s">
        <v>191</v>
      </c>
      <c r="E261" s="3"/>
      <c r="F261" s="3"/>
      <c r="G261" s="8">
        <f>G262</f>
        <v>0</v>
      </c>
      <c r="H261" s="8">
        <f>H262</f>
        <v>0</v>
      </c>
      <c r="I261" s="8">
        <f>I262</f>
        <v>0</v>
      </c>
      <c r="J261" s="8">
        <f>J262</f>
        <v>0</v>
      </c>
      <c r="K261" s="8">
        <f>K262</f>
        <v>0</v>
      </c>
      <c r="L261" s="64"/>
    </row>
    <row r="262" spans="1:12" s="21" customFormat="1" ht="105" hidden="1" customHeight="1">
      <c r="A262" s="27" t="s">
        <v>87</v>
      </c>
      <c r="B262" s="10">
        <v>988</v>
      </c>
      <c r="C262" s="7" t="s">
        <v>40</v>
      </c>
      <c r="D262" s="7" t="s">
        <v>152</v>
      </c>
      <c r="E262" s="3"/>
      <c r="F262" s="3"/>
      <c r="G262" s="8">
        <f t="shared" ref="G262:K265" si="46">G263</f>
        <v>0</v>
      </c>
      <c r="H262" s="8">
        <f t="shared" si="46"/>
        <v>0</v>
      </c>
      <c r="I262" s="8">
        <f t="shared" si="46"/>
        <v>0</v>
      </c>
      <c r="J262" s="8">
        <f t="shared" si="46"/>
        <v>0</v>
      </c>
      <c r="K262" s="8">
        <f t="shared" si="46"/>
        <v>0</v>
      </c>
      <c r="L262" s="67"/>
    </row>
    <row r="263" spans="1:12" s="24" customFormat="1" ht="26.45" hidden="1" customHeight="1">
      <c r="A263" s="27" t="s">
        <v>82</v>
      </c>
      <c r="B263" s="10">
        <v>988</v>
      </c>
      <c r="C263" s="7" t="s">
        <v>40</v>
      </c>
      <c r="D263" s="7" t="s">
        <v>152</v>
      </c>
      <c r="E263" s="3">
        <v>200</v>
      </c>
      <c r="F263" s="3"/>
      <c r="G263" s="8">
        <f t="shared" si="46"/>
        <v>0</v>
      </c>
      <c r="H263" s="8">
        <f t="shared" si="46"/>
        <v>0</v>
      </c>
      <c r="I263" s="8">
        <f t="shared" si="46"/>
        <v>0</v>
      </c>
      <c r="J263" s="8">
        <f t="shared" si="46"/>
        <v>0</v>
      </c>
      <c r="K263" s="8">
        <f t="shared" si="46"/>
        <v>0</v>
      </c>
      <c r="L263" s="70"/>
    </row>
    <row r="264" spans="1:12" s="22" customFormat="1" ht="26.45" hidden="1" customHeight="1">
      <c r="A264" s="27" t="s">
        <v>60</v>
      </c>
      <c r="B264" s="10">
        <v>988</v>
      </c>
      <c r="C264" s="7" t="s">
        <v>40</v>
      </c>
      <c r="D264" s="7" t="s">
        <v>152</v>
      </c>
      <c r="E264" s="3">
        <v>240</v>
      </c>
      <c r="F264" s="3"/>
      <c r="G264" s="8">
        <f t="shared" si="46"/>
        <v>0</v>
      </c>
      <c r="H264" s="8">
        <f t="shared" si="46"/>
        <v>0</v>
      </c>
      <c r="I264" s="8">
        <f t="shared" si="46"/>
        <v>0</v>
      </c>
      <c r="J264" s="8">
        <f t="shared" si="46"/>
        <v>0</v>
      </c>
      <c r="K264" s="8">
        <f t="shared" si="46"/>
        <v>0</v>
      </c>
      <c r="L264" s="69"/>
    </row>
    <row r="265" spans="1:12" s="22" customFormat="1" ht="26.45" hidden="1" customHeight="1">
      <c r="A265" s="27" t="s">
        <v>108</v>
      </c>
      <c r="B265" s="10">
        <v>988</v>
      </c>
      <c r="C265" s="7" t="s">
        <v>40</v>
      </c>
      <c r="D265" s="7" t="s">
        <v>152</v>
      </c>
      <c r="E265" s="3">
        <v>244</v>
      </c>
      <c r="F265" s="3"/>
      <c r="G265" s="8">
        <f t="shared" si="46"/>
        <v>0</v>
      </c>
      <c r="H265" s="8">
        <f t="shared" si="46"/>
        <v>0</v>
      </c>
      <c r="I265" s="8">
        <f t="shared" si="46"/>
        <v>0</v>
      </c>
      <c r="J265" s="8">
        <f t="shared" si="46"/>
        <v>0</v>
      </c>
      <c r="K265" s="8">
        <f t="shared" si="46"/>
        <v>0</v>
      </c>
      <c r="L265" s="69"/>
    </row>
    <row r="266" spans="1:12" s="22" customFormat="1" ht="26.45" hidden="1" customHeight="1">
      <c r="A266" s="27" t="s">
        <v>111</v>
      </c>
      <c r="B266" s="10">
        <v>988</v>
      </c>
      <c r="C266" s="7" t="s">
        <v>40</v>
      </c>
      <c r="D266" s="7" t="s">
        <v>152</v>
      </c>
      <c r="E266" s="3">
        <v>244</v>
      </c>
      <c r="F266" s="3">
        <v>226</v>
      </c>
      <c r="G266" s="8">
        <f>H266+I266+J266+K266</f>
        <v>0</v>
      </c>
      <c r="H266" s="15">
        <v>0</v>
      </c>
      <c r="I266" s="15">
        <v>0</v>
      </c>
      <c r="J266" s="15">
        <v>0</v>
      </c>
      <c r="K266" s="15">
        <v>0</v>
      </c>
      <c r="L266" s="69"/>
    </row>
    <row r="267" spans="1:12" s="2" customFormat="1" ht="39" customHeight="1">
      <c r="A267" s="25" t="s">
        <v>237</v>
      </c>
      <c r="B267" s="30">
        <v>988</v>
      </c>
      <c r="C267" s="18" t="s">
        <v>40</v>
      </c>
      <c r="D267" s="18" t="s">
        <v>192</v>
      </c>
      <c r="E267" s="16"/>
      <c r="F267" s="16"/>
      <c r="G267" s="17">
        <f>G268+G274</f>
        <v>4478.2</v>
      </c>
      <c r="H267" s="17">
        <f>H268+H274</f>
        <v>937.5</v>
      </c>
      <c r="I267" s="17">
        <f>I268+I274</f>
        <v>1176.2</v>
      </c>
      <c r="J267" s="17">
        <f>J268+J274</f>
        <v>996.5</v>
      </c>
      <c r="K267" s="17">
        <f>K268+K274</f>
        <v>1368</v>
      </c>
      <c r="L267" s="64"/>
    </row>
    <row r="268" spans="1:12" s="22" customFormat="1" ht="117.75" customHeight="1">
      <c r="A268" s="79" t="s">
        <v>203</v>
      </c>
      <c r="B268" s="10">
        <v>988</v>
      </c>
      <c r="C268" s="7" t="s">
        <v>40</v>
      </c>
      <c r="D268" s="7" t="s">
        <v>153</v>
      </c>
      <c r="E268" s="3"/>
      <c r="F268" s="3"/>
      <c r="G268" s="8">
        <f>G269</f>
        <v>4373.2</v>
      </c>
      <c r="H268" s="8">
        <f>H269</f>
        <v>937.5</v>
      </c>
      <c r="I268" s="8">
        <f>I269</f>
        <v>1176.2</v>
      </c>
      <c r="J268" s="8">
        <f>J269</f>
        <v>891.5</v>
      </c>
      <c r="K268" s="8">
        <f>K269</f>
        <v>1368</v>
      </c>
      <c r="L268" s="69"/>
    </row>
    <row r="269" spans="1:12" s="22" customFormat="1" ht="26.45" customHeight="1">
      <c r="A269" s="27" t="s">
        <v>251</v>
      </c>
      <c r="B269" s="10">
        <v>988</v>
      </c>
      <c r="C269" s="7" t="s">
        <v>40</v>
      </c>
      <c r="D269" s="7" t="s">
        <v>153</v>
      </c>
      <c r="E269" s="3">
        <v>200</v>
      </c>
      <c r="F269" s="3"/>
      <c r="G269" s="8">
        <f t="shared" ref="G269:K270" si="47">G270</f>
        <v>4373.2</v>
      </c>
      <c r="H269" s="8">
        <f t="shared" si="47"/>
        <v>937.5</v>
      </c>
      <c r="I269" s="8">
        <f t="shared" si="47"/>
        <v>1176.2</v>
      </c>
      <c r="J269" s="8">
        <f t="shared" si="47"/>
        <v>891.5</v>
      </c>
      <c r="K269" s="8">
        <f t="shared" si="47"/>
        <v>1368</v>
      </c>
      <c r="L269" s="69"/>
    </row>
    <row r="270" spans="1:12" s="2" customFormat="1" ht="26.45" customHeight="1">
      <c r="A270" s="27" t="s">
        <v>60</v>
      </c>
      <c r="B270" s="10">
        <v>988</v>
      </c>
      <c r="C270" s="7" t="s">
        <v>40</v>
      </c>
      <c r="D270" s="7" t="s">
        <v>153</v>
      </c>
      <c r="E270" s="3">
        <v>240</v>
      </c>
      <c r="F270" s="3"/>
      <c r="G270" s="8">
        <f t="shared" si="47"/>
        <v>4373.2</v>
      </c>
      <c r="H270" s="8">
        <f t="shared" si="47"/>
        <v>937.5</v>
      </c>
      <c r="I270" s="8">
        <f t="shared" si="47"/>
        <v>1176.2</v>
      </c>
      <c r="J270" s="8">
        <f t="shared" si="47"/>
        <v>891.5</v>
      </c>
      <c r="K270" s="8">
        <f t="shared" si="47"/>
        <v>1368</v>
      </c>
      <c r="L270" s="64"/>
    </row>
    <row r="271" spans="1:12" s="2" customFormat="1" ht="15" customHeight="1">
      <c r="A271" s="27" t="s">
        <v>252</v>
      </c>
      <c r="B271" s="10">
        <v>988</v>
      </c>
      <c r="C271" s="7" t="s">
        <v>40</v>
      </c>
      <c r="D271" s="7" t="s">
        <v>153</v>
      </c>
      <c r="E271" s="3">
        <v>244</v>
      </c>
      <c r="F271" s="3"/>
      <c r="G271" s="8">
        <f>G272+G273</f>
        <v>4373.2</v>
      </c>
      <c r="H271" s="8">
        <f>H272+H273</f>
        <v>937.5</v>
      </c>
      <c r="I271" s="8">
        <f>I272+I273</f>
        <v>1176.2</v>
      </c>
      <c r="J271" s="8">
        <f>J272+J273</f>
        <v>891.5</v>
      </c>
      <c r="K271" s="8">
        <f>K272+K273</f>
        <v>1368</v>
      </c>
      <c r="L271" s="64"/>
    </row>
    <row r="272" spans="1:12" s="2" customFormat="1" ht="15" customHeight="1">
      <c r="A272" s="27" t="s">
        <v>111</v>
      </c>
      <c r="B272" s="10">
        <v>988</v>
      </c>
      <c r="C272" s="7" t="s">
        <v>40</v>
      </c>
      <c r="D272" s="7" t="s">
        <v>153</v>
      </c>
      <c r="E272" s="3">
        <v>244</v>
      </c>
      <c r="F272" s="3">
        <v>226</v>
      </c>
      <c r="G272" s="8">
        <f>H272+I272+J272+K272</f>
        <v>4073.5</v>
      </c>
      <c r="H272" s="15">
        <v>887.5</v>
      </c>
      <c r="I272" s="15">
        <v>1007.5</v>
      </c>
      <c r="J272" s="15">
        <v>866.5</v>
      </c>
      <c r="K272" s="15">
        <v>1312</v>
      </c>
      <c r="L272" s="64"/>
    </row>
    <row r="273" spans="1:12" s="19" customFormat="1" ht="26.45" customHeight="1">
      <c r="A273" s="27" t="s">
        <v>228</v>
      </c>
      <c r="B273" s="10">
        <v>988</v>
      </c>
      <c r="C273" s="7" t="s">
        <v>40</v>
      </c>
      <c r="D273" s="7" t="s">
        <v>153</v>
      </c>
      <c r="E273" s="3">
        <v>244</v>
      </c>
      <c r="F273" s="3">
        <v>346</v>
      </c>
      <c r="G273" s="8">
        <f>H273+I273+J273+K273</f>
        <v>299.7</v>
      </c>
      <c r="H273" s="15">
        <v>50</v>
      </c>
      <c r="I273" s="15">
        <v>168.7</v>
      </c>
      <c r="J273" s="15">
        <v>25</v>
      </c>
      <c r="K273" s="15">
        <v>56</v>
      </c>
      <c r="L273" s="64"/>
    </row>
    <row r="274" spans="1:12" s="19" customFormat="1" ht="48" customHeight="1">
      <c r="A274" s="27" t="s">
        <v>88</v>
      </c>
      <c r="B274" s="10">
        <v>988</v>
      </c>
      <c r="C274" s="7" t="s">
        <v>40</v>
      </c>
      <c r="D274" s="7" t="s">
        <v>154</v>
      </c>
      <c r="E274" s="3"/>
      <c r="F274" s="3"/>
      <c r="G274" s="8">
        <f>G275</f>
        <v>105</v>
      </c>
      <c r="H274" s="8">
        <f>H275</f>
        <v>0</v>
      </c>
      <c r="I274" s="8">
        <f>I275</f>
        <v>0</v>
      </c>
      <c r="J274" s="8">
        <f>J275</f>
        <v>105</v>
      </c>
      <c r="K274" s="8">
        <f>K275</f>
        <v>0</v>
      </c>
      <c r="L274" s="65"/>
    </row>
    <row r="275" spans="1:12" s="19" customFormat="1" ht="26.45" customHeight="1">
      <c r="A275" s="27" t="s">
        <v>251</v>
      </c>
      <c r="B275" s="10">
        <v>988</v>
      </c>
      <c r="C275" s="7" t="s">
        <v>40</v>
      </c>
      <c r="D275" s="7" t="s">
        <v>154</v>
      </c>
      <c r="E275" s="3">
        <v>200</v>
      </c>
      <c r="F275" s="3"/>
      <c r="G275" s="8">
        <f t="shared" ref="G275:K277" si="48">G276</f>
        <v>105</v>
      </c>
      <c r="H275" s="8">
        <f t="shared" si="48"/>
        <v>0</v>
      </c>
      <c r="I275" s="8">
        <f t="shared" si="48"/>
        <v>0</v>
      </c>
      <c r="J275" s="8">
        <f t="shared" si="48"/>
        <v>105</v>
      </c>
      <c r="K275" s="8">
        <f t="shared" si="48"/>
        <v>0</v>
      </c>
      <c r="L275" s="65"/>
    </row>
    <row r="276" spans="1:12" s="22" customFormat="1" ht="26.45" customHeight="1">
      <c r="A276" s="27" t="s">
        <v>60</v>
      </c>
      <c r="B276" s="10">
        <v>988</v>
      </c>
      <c r="C276" s="7" t="s">
        <v>40</v>
      </c>
      <c r="D276" s="7" t="s">
        <v>154</v>
      </c>
      <c r="E276" s="3">
        <v>240</v>
      </c>
      <c r="F276" s="3"/>
      <c r="G276" s="8">
        <f t="shared" si="48"/>
        <v>105</v>
      </c>
      <c r="H276" s="8">
        <f t="shared" si="48"/>
        <v>0</v>
      </c>
      <c r="I276" s="8">
        <f t="shared" si="48"/>
        <v>0</v>
      </c>
      <c r="J276" s="8">
        <f t="shared" si="48"/>
        <v>105</v>
      </c>
      <c r="K276" s="8">
        <f t="shared" si="48"/>
        <v>0</v>
      </c>
      <c r="L276" s="69"/>
    </row>
    <row r="277" spans="1:12" s="22" customFormat="1" ht="15" customHeight="1">
      <c r="A277" s="27" t="s">
        <v>262</v>
      </c>
      <c r="B277" s="10">
        <v>988</v>
      </c>
      <c r="C277" s="7" t="s">
        <v>40</v>
      </c>
      <c r="D277" s="7" t="s">
        <v>154</v>
      </c>
      <c r="E277" s="3">
        <v>244</v>
      </c>
      <c r="F277" s="3"/>
      <c r="G277" s="8">
        <f>G278</f>
        <v>105</v>
      </c>
      <c r="H277" s="8">
        <f>H278</f>
        <v>0</v>
      </c>
      <c r="I277" s="8">
        <f t="shared" si="48"/>
        <v>0</v>
      </c>
      <c r="J277" s="8">
        <f t="shared" si="48"/>
        <v>105</v>
      </c>
      <c r="K277" s="8">
        <f t="shared" si="48"/>
        <v>0</v>
      </c>
      <c r="L277" s="69"/>
    </row>
    <row r="278" spans="1:12" s="22" customFormat="1" ht="16.5" customHeight="1">
      <c r="A278" s="27" t="s">
        <v>111</v>
      </c>
      <c r="B278" s="10">
        <v>988</v>
      </c>
      <c r="C278" s="7" t="s">
        <v>40</v>
      </c>
      <c r="D278" s="7" t="s">
        <v>154</v>
      </c>
      <c r="E278" s="3">
        <v>244</v>
      </c>
      <c r="F278" s="3">
        <v>226</v>
      </c>
      <c r="G278" s="8">
        <f>H278+I278+J278+K278</f>
        <v>105</v>
      </c>
      <c r="H278" s="15">
        <v>0</v>
      </c>
      <c r="I278" s="15">
        <v>0</v>
      </c>
      <c r="J278" s="15">
        <v>105</v>
      </c>
      <c r="K278" s="15">
        <v>0</v>
      </c>
      <c r="L278" s="69"/>
    </row>
    <row r="279" spans="1:12" s="2" customFormat="1" ht="21.75" customHeight="1">
      <c r="A279" s="25" t="s">
        <v>174</v>
      </c>
      <c r="B279" s="30">
        <v>988</v>
      </c>
      <c r="C279" s="18" t="s">
        <v>40</v>
      </c>
      <c r="D279" s="18" t="s">
        <v>184</v>
      </c>
      <c r="E279" s="16"/>
      <c r="F279" s="16"/>
      <c r="G279" s="17">
        <f>G280+G287+G293+G301+G308</f>
        <v>8412.7000000000007</v>
      </c>
      <c r="H279" s="17">
        <f>H280+H287+H293+H301+H308</f>
        <v>1528.3</v>
      </c>
      <c r="I279" s="17">
        <f>I280+I287+I293+I301+I308</f>
        <v>2204.1</v>
      </c>
      <c r="J279" s="17">
        <f>J280+J287+J293+J301+J308</f>
        <v>2364.1999999999998</v>
      </c>
      <c r="K279" s="17">
        <f>K280+K287+K293+K301+K308</f>
        <v>2316.1000000000004</v>
      </c>
      <c r="L279" s="64"/>
    </row>
    <row r="280" spans="1:12" s="22" customFormat="1" ht="24.75" customHeight="1">
      <c r="A280" s="27" t="s">
        <v>89</v>
      </c>
      <c r="B280" s="10">
        <v>988</v>
      </c>
      <c r="C280" s="7" t="s">
        <v>40</v>
      </c>
      <c r="D280" s="7" t="s">
        <v>155</v>
      </c>
      <c r="E280" s="3"/>
      <c r="F280" s="3"/>
      <c r="G280" s="8">
        <f t="shared" ref="G280:K282" si="49">G281</f>
        <v>4420</v>
      </c>
      <c r="H280" s="8">
        <f t="shared" si="49"/>
        <v>830</v>
      </c>
      <c r="I280" s="8">
        <f t="shared" si="49"/>
        <v>1196.5999999999999</v>
      </c>
      <c r="J280" s="8">
        <f t="shared" si="49"/>
        <v>1196.7</v>
      </c>
      <c r="K280" s="8">
        <f t="shared" si="49"/>
        <v>1196.7</v>
      </c>
      <c r="L280" s="69"/>
    </row>
    <row r="281" spans="1:12" s="22" customFormat="1" ht="26.45" customHeight="1">
      <c r="A281" s="27" t="s">
        <v>251</v>
      </c>
      <c r="B281" s="10">
        <v>988</v>
      </c>
      <c r="C281" s="7" t="s">
        <v>40</v>
      </c>
      <c r="D281" s="7" t="s">
        <v>155</v>
      </c>
      <c r="E281" s="3">
        <v>200</v>
      </c>
      <c r="F281" s="3"/>
      <c r="G281" s="8">
        <f t="shared" si="49"/>
        <v>4420</v>
      </c>
      <c r="H281" s="8">
        <f t="shared" si="49"/>
        <v>830</v>
      </c>
      <c r="I281" s="8">
        <f t="shared" si="49"/>
        <v>1196.5999999999999</v>
      </c>
      <c r="J281" s="8">
        <f t="shared" si="49"/>
        <v>1196.7</v>
      </c>
      <c r="K281" s="8">
        <f t="shared" si="49"/>
        <v>1196.7</v>
      </c>
      <c r="L281" s="69"/>
    </row>
    <row r="282" spans="1:12" s="22" customFormat="1" ht="26.45" customHeight="1">
      <c r="A282" s="27" t="s">
        <v>60</v>
      </c>
      <c r="B282" s="10">
        <v>988</v>
      </c>
      <c r="C282" s="7" t="s">
        <v>40</v>
      </c>
      <c r="D282" s="7" t="s">
        <v>155</v>
      </c>
      <c r="E282" s="3">
        <v>240</v>
      </c>
      <c r="F282" s="3"/>
      <c r="G282" s="8">
        <f t="shared" si="49"/>
        <v>4420</v>
      </c>
      <c r="H282" s="8">
        <f t="shared" si="49"/>
        <v>830</v>
      </c>
      <c r="I282" s="8">
        <f t="shared" si="49"/>
        <v>1196.5999999999999</v>
      </c>
      <c r="J282" s="8">
        <f t="shared" si="49"/>
        <v>1196.7</v>
      </c>
      <c r="K282" s="8">
        <f t="shared" si="49"/>
        <v>1196.7</v>
      </c>
      <c r="L282" s="69"/>
    </row>
    <row r="283" spans="1:12" s="22" customFormat="1" ht="15" customHeight="1">
      <c r="A283" s="27" t="s">
        <v>252</v>
      </c>
      <c r="B283" s="10">
        <v>988</v>
      </c>
      <c r="C283" s="7" t="s">
        <v>40</v>
      </c>
      <c r="D283" s="7" t="s">
        <v>155</v>
      </c>
      <c r="E283" s="3">
        <v>244</v>
      </c>
      <c r="F283" s="3"/>
      <c r="G283" s="8">
        <f>G284+G286+G285</f>
        <v>4420</v>
      </c>
      <c r="H283" s="8">
        <f>H284+H286+H285</f>
        <v>830</v>
      </c>
      <c r="I283" s="8">
        <f>I284+I286+I285</f>
        <v>1196.5999999999999</v>
      </c>
      <c r="J283" s="8">
        <f>J284+J286+J285</f>
        <v>1196.7</v>
      </c>
      <c r="K283" s="8">
        <f>K284+K286+K285</f>
        <v>1196.7</v>
      </c>
      <c r="L283" s="69"/>
    </row>
    <row r="284" spans="1:12" s="22" customFormat="1" ht="15.75" customHeight="1">
      <c r="A284" s="27" t="s">
        <v>110</v>
      </c>
      <c r="B284" s="10">
        <v>988</v>
      </c>
      <c r="C284" s="7" t="s">
        <v>40</v>
      </c>
      <c r="D284" s="7" t="s">
        <v>155</v>
      </c>
      <c r="E284" s="3">
        <v>244</v>
      </c>
      <c r="F284" s="3">
        <v>225</v>
      </c>
      <c r="G284" s="8">
        <f>H284+I284+J284+K284</f>
        <v>3120</v>
      </c>
      <c r="H284" s="15">
        <v>780</v>
      </c>
      <c r="I284" s="15">
        <v>780</v>
      </c>
      <c r="J284" s="15">
        <v>780</v>
      </c>
      <c r="K284" s="15">
        <v>780</v>
      </c>
      <c r="L284" s="69"/>
    </row>
    <row r="285" spans="1:12" s="22" customFormat="1" ht="13.5" customHeight="1">
      <c r="A285" s="27" t="s">
        <v>111</v>
      </c>
      <c r="B285" s="10">
        <v>988</v>
      </c>
      <c r="C285" s="7" t="s">
        <v>40</v>
      </c>
      <c r="D285" s="7" t="s">
        <v>155</v>
      </c>
      <c r="E285" s="3">
        <v>244</v>
      </c>
      <c r="F285" s="3">
        <v>226</v>
      </c>
      <c r="G285" s="8">
        <f>H285+I285+J285+K285</f>
        <v>200</v>
      </c>
      <c r="H285" s="15">
        <v>50</v>
      </c>
      <c r="I285" s="15">
        <v>50</v>
      </c>
      <c r="J285" s="15">
        <v>50</v>
      </c>
      <c r="K285" s="15">
        <v>50</v>
      </c>
      <c r="L285" s="69"/>
    </row>
    <row r="286" spans="1:12" s="22" customFormat="1" ht="12.75" customHeight="1">
      <c r="A286" s="27" t="s">
        <v>115</v>
      </c>
      <c r="B286" s="10">
        <v>988</v>
      </c>
      <c r="C286" s="7" t="s">
        <v>40</v>
      </c>
      <c r="D286" s="7" t="s">
        <v>155</v>
      </c>
      <c r="E286" s="3">
        <v>244</v>
      </c>
      <c r="F286" s="3">
        <v>310</v>
      </c>
      <c r="G286" s="8">
        <f>H286+I286+J286+K286</f>
        <v>1100</v>
      </c>
      <c r="H286" s="15">
        <v>0</v>
      </c>
      <c r="I286" s="15">
        <v>366.6</v>
      </c>
      <c r="J286" s="15">
        <v>366.7</v>
      </c>
      <c r="K286" s="15">
        <v>366.7</v>
      </c>
      <c r="L286" s="69"/>
    </row>
    <row r="287" spans="1:12" s="22" customFormat="1" ht="26.45" customHeight="1">
      <c r="A287" s="27" t="s">
        <v>90</v>
      </c>
      <c r="B287" s="10">
        <v>988</v>
      </c>
      <c r="C287" s="7" t="s">
        <v>40</v>
      </c>
      <c r="D287" s="7" t="s">
        <v>156</v>
      </c>
      <c r="E287" s="3"/>
      <c r="F287" s="3"/>
      <c r="G287" s="8">
        <f t="shared" ref="G287:K289" si="50">G288</f>
        <v>650</v>
      </c>
      <c r="H287" s="8">
        <f t="shared" si="50"/>
        <v>162.5</v>
      </c>
      <c r="I287" s="8">
        <f t="shared" si="50"/>
        <v>162.5</v>
      </c>
      <c r="J287" s="8">
        <f t="shared" si="50"/>
        <v>162.5</v>
      </c>
      <c r="K287" s="8">
        <f t="shared" si="50"/>
        <v>162.5</v>
      </c>
      <c r="L287" s="69"/>
    </row>
    <row r="288" spans="1:12" s="22" customFormat="1" ht="26.45" customHeight="1">
      <c r="A288" s="27" t="s">
        <v>251</v>
      </c>
      <c r="B288" s="10">
        <v>988</v>
      </c>
      <c r="C288" s="7" t="s">
        <v>40</v>
      </c>
      <c r="D288" s="7" t="s">
        <v>156</v>
      </c>
      <c r="E288" s="3">
        <v>200</v>
      </c>
      <c r="F288" s="3"/>
      <c r="G288" s="8">
        <f t="shared" si="50"/>
        <v>650</v>
      </c>
      <c r="H288" s="8">
        <f t="shared" si="50"/>
        <v>162.5</v>
      </c>
      <c r="I288" s="8">
        <f t="shared" si="50"/>
        <v>162.5</v>
      </c>
      <c r="J288" s="8">
        <f t="shared" si="50"/>
        <v>162.5</v>
      </c>
      <c r="K288" s="8">
        <f t="shared" si="50"/>
        <v>162.5</v>
      </c>
      <c r="L288" s="69"/>
    </row>
    <row r="289" spans="1:12" s="22" customFormat="1" ht="26.45" customHeight="1">
      <c r="A289" s="27" t="s">
        <v>60</v>
      </c>
      <c r="B289" s="10">
        <v>988</v>
      </c>
      <c r="C289" s="7" t="s">
        <v>40</v>
      </c>
      <c r="D289" s="7" t="s">
        <v>156</v>
      </c>
      <c r="E289" s="3">
        <v>240</v>
      </c>
      <c r="F289" s="3"/>
      <c r="G289" s="8">
        <f t="shared" si="50"/>
        <v>650</v>
      </c>
      <c r="H289" s="8">
        <f t="shared" si="50"/>
        <v>162.5</v>
      </c>
      <c r="I289" s="8">
        <f t="shared" si="50"/>
        <v>162.5</v>
      </c>
      <c r="J289" s="8">
        <f t="shared" si="50"/>
        <v>162.5</v>
      </c>
      <c r="K289" s="8">
        <f t="shared" si="50"/>
        <v>162.5</v>
      </c>
      <c r="L289" s="69"/>
    </row>
    <row r="290" spans="1:12" s="21" customFormat="1" ht="15" customHeight="1">
      <c r="A290" s="27" t="s">
        <v>252</v>
      </c>
      <c r="B290" s="10">
        <v>988</v>
      </c>
      <c r="C290" s="7" t="s">
        <v>40</v>
      </c>
      <c r="D290" s="7" t="s">
        <v>156</v>
      </c>
      <c r="E290" s="3">
        <v>244</v>
      </c>
      <c r="F290" s="3"/>
      <c r="G290" s="8">
        <f>G291+G292</f>
        <v>650</v>
      </c>
      <c r="H290" s="8">
        <f>H291+H292</f>
        <v>162.5</v>
      </c>
      <c r="I290" s="8">
        <f>I291+I292</f>
        <v>162.5</v>
      </c>
      <c r="J290" s="8">
        <f>J291+J292</f>
        <v>162.5</v>
      </c>
      <c r="K290" s="8">
        <f>K291+K292</f>
        <v>162.5</v>
      </c>
      <c r="L290" s="67"/>
    </row>
    <row r="291" spans="1:12" s="2" customFormat="1" ht="15" customHeight="1">
      <c r="A291" s="27" t="s">
        <v>110</v>
      </c>
      <c r="B291" s="10">
        <v>988</v>
      </c>
      <c r="C291" s="7" t="s">
        <v>40</v>
      </c>
      <c r="D291" s="7" t="s">
        <v>156</v>
      </c>
      <c r="E291" s="3">
        <v>244</v>
      </c>
      <c r="F291" s="3">
        <v>225</v>
      </c>
      <c r="G291" s="8">
        <f>H291+I291+J291+K291</f>
        <v>600</v>
      </c>
      <c r="H291" s="15">
        <v>150</v>
      </c>
      <c r="I291" s="15">
        <v>150</v>
      </c>
      <c r="J291" s="15">
        <v>150</v>
      </c>
      <c r="K291" s="15">
        <v>150</v>
      </c>
      <c r="L291" s="64"/>
    </row>
    <row r="292" spans="1:12" s="2" customFormat="1" ht="14.25" customHeight="1">
      <c r="A292" s="27" t="s">
        <v>111</v>
      </c>
      <c r="B292" s="10">
        <v>988</v>
      </c>
      <c r="C292" s="7" t="s">
        <v>40</v>
      </c>
      <c r="D292" s="7" t="s">
        <v>156</v>
      </c>
      <c r="E292" s="3">
        <v>244</v>
      </c>
      <c r="F292" s="3">
        <v>226</v>
      </c>
      <c r="G292" s="8">
        <f>H292+I292+J292+K292</f>
        <v>50</v>
      </c>
      <c r="H292" s="15">
        <v>12.5</v>
      </c>
      <c r="I292" s="15">
        <v>12.5</v>
      </c>
      <c r="J292" s="15">
        <v>12.5</v>
      </c>
      <c r="K292" s="15">
        <v>12.5</v>
      </c>
      <c r="L292" s="64"/>
    </row>
    <row r="293" spans="1:12" s="2" customFormat="1" ht="34.5" customHeight="1">
      <c r="A293" s="27" t="s">
        <v>81</v>
      </c>
      <c r="B293" s="10">
        <v>988</v>
      </c>
      <c r="C293" s="7" t="s">
        <v>40</v>
      </c>
      <c r="D293" s="7" t="s">
        <v>157</v>
      </c>
      <c r="E293" s="3"/>
      <c r="F293" s="3"/>
      <c r="G293" s="8">
        <f>G294</f>
        <v>2832.7</v>
      </c>
      <c r="H293" s="8">
        <f>H294</f>
        <v>435.8</v>
      </c>
      <c r="I293" s="8">
        <f>I294</f>
        <v>705</v>
      </c>
      <c r="J293" s="8">
        <f>J294</f>
        <v>855</v>
      </c>
      <c r="K293" s="8">
        <f>K294</f>
        <v>836.90000000000009</v>
      </c>
      <c r="L293" s="64"/>
    </row>
    <row r="294" spans="1:12" s="2" customFormat="1" ht="26.45" customHeight="1">
      <c r="A294" s="27" t="s">
        <v>251</v>
      </c>
      <c r="B294" s="10">
        <v>988</v>
      </c>
      <c r="C294" s="7" t="s">
        <v>40</v>
      </c>
      <c r="D294" s="7" t="s">
        <v>157</v>
      </c>
      <c r="E294" s="3">
        <v>200</v>
      </c>
      <c r="F294" s="3"/>
      <c r="G294" s="8">
        <f t="shared" ref="G294:K295" si="51">G295</f>
        <v>2832.7</v>
      </c>
      <c r="H294" s="8">
        <f t="shared" si="51"/>
        <v>435.8</v>
      </c>
      <c r="I294" s="8">
        <f t="shared" si="51"/>
        <v>705</v>
      </c>
      <c r="J294" s="8">
        <f t="shared" si="51"/>
        <v>855</v>
      </c>
      <c r="K294" s="8">
        <f t="shared" si="51"/>
        <v>836.90000000000009</v>
      </c>
      <c r="L294" s="64"/>
    </row>
    <row r="295" spans="1:12" s="2" customFormat="1" ht="26.45" customHeight="1">
      <c r="A295" s="27" t="s">
        <v>60</v>
      </c>
      <c r="B295" s="10">
        <v>988</v>
      </c>
      <c r="C295" s="7" t="s">
        <v>40</v>
      </c>
      <c r="D295" s="7" t="s">
        <v>157</v>
      </c>
      <c r="E295" s="3">
        <v>240</v>
      </c>
      <c r="F295" s="3"/>
      <c r="G295" s="8">
        <f>G296</f>
        <v>2832.7</v>
      </c>
      <c r="H295" s="8">
        <f t="shared" si="51"/>
        <v>435.8</v>
      </c>
      <c r="I295" s="8">
        <f t="shared" si="51"/>
        <v>705</v>
      </c>
      <c r="J295" s="8">
        <f t="shared" si="51"/>
        <v>855</v>
      </c>
      <c r="K295" s="8">
        <f t="shared" si="51"/>
        <v>836.90000000000009</v>
      </c>
      <c r="L295" s="64"/>
    </row>
    <row r="296" spans="1:12" s="2" customFormat="1" ht="15" customHeight="1">
      <c r="A296" s="27" t="s">
        <v>252</v>
      </c>
      <c r="B296" s="10">
        <v>988</v>
      </c>
      <c r="C296" s="7" t="s">
        <v>40</v>
      </c>
      <c r="D296" s="7" t="s">
        <v>157</v>
      </c>
      <c r="E296" s="3">
        <v>244</v>
      </c>
      <c r="F296" s="3"/>
      <c r="G296" s="8">
        <f>G297+G299+G300+G298</f>
        <v>2832.7</v>
      </c>
      <c r="H296" s="8">
        <f>H297+H299+H300+H298</f>
        <v>435.8</v>
      </c>
      <c r="I296" s="8">
        <f>I297+I299+I300+I298</f>
        <v>705</v>
      </c>
      <c r="J296" s="8">
        <f>J297+J299+J300+J298</f>
        <v>855</v>
      </c>
      <c r="K296" s="8">
        <f>K297+K299+K300+K298</f>
        <v>836.90000000000009</v>
      </c>
      <c r="L296" s="64"/>
    </row>
    <row r="297" spans="1:12" s="2" customFormat="1" ht="18" customHeight="1">
      <c r="A297" s="27" t="s">
        <v>110</v>
      </c>
      <c r="B297" s="10">
        <v>988</v>
      </c>
      <c r="C297" s="7" t="s">
        <v>40</v>
      </c>
      <c r="D297" s="7" t="s">
        <v>157</v>
      </c>
      <c r="E297" s="3">
        <v>244</v>
      </c>
      <c r="F297" s="3">
        <v>225</v>
      </c>
      <c r="G297" s="8">
        <f>H297+I297+J297+K297</f>
        <v>300</v>
      </c>
      <c r="H297" s="15">
        <v>50</v>
      </c>
      <c r="I297" s="15">
        <v>50</v>
      </c>
      <c r="J297" s="15">
        <v>100</v>
      </c>
      <c r="K297" s="15">
        <v>100</v>
      </c>
      <c r="L297" s="64"/>
    </row>
    <row r="298" spans="1:12" s="2" customFormat="1" ht="15" customHeight="1">
      <c r="A298" s="27" t="s">
        <v>111</v>
      </c>
      <c r="B298" s="10">
        <v>988</v>
      </c>
      <c r="C298" s="7" t="s">
        <v>40</v>
      </c>
      <c r="D298" s="7" t="s">
        <v>157</v>
      </c>
      <c r="E298" s="3">
        <v>244</v>
      </c>
      <c r="F298" s="3">
        <v>226</v>
      </c>
      <c r="G298" s="8">
        <f>H298+I298+J298+K298</f>
        <v>782.7</v>
      </c>
      <c r="H298" s="15">
        <v>200</v>
      </c>
      <c r="I298" s="15">
        <v>200</v>
      </c>
      <c r="J298" s="15">
        <v>200</v>
      </c>
      <c r="K298" s="15">
        <v>182.7</v>
      </c>
      <c r="L298" s="64"/>
    </row>
    <row r="299" spans="1:12" s="21" customFormat="1" ht="14.25" customHeight="1">
      <c r="A299" s="27" t="s">
        <v>115</v>
      </c>
      <c r="B299" s="10">
        <v>988</v>
      </c>
      <c r="C299" s="7" t="s">
        <v>40</v>
      </c>
      <c r="D299" s="7" t="s">
        <v>157</v>
      </c>
      <c r="E299" s="3">
        <v>244</v>
      </c>
      <c r="F299" s="3">
        <v>310</v>
      </c>
      <c r="G299" s="8">
        <f>H299+J299+I299+K299</f>
        <v>1550</v>
      </c>
      <c r="H299" s="15">
        <v>185.8</v>
      </c>
      <c r="I299" s="15">
        <v>455</v>
      </c>
      <c r="J299" s="15">
        <v>455</v>
      </c>
      <c r="K299" s="15">
        <v>454.2</v>
      </c>
      <c r="L299" s="72"/>
    </row>
    <row r="300" spans="1:12" s="21" customFormat="1" ht="24" customHeight="1">
      <c r="A300" s="27" t="s">
        <v>228</v>
      </c>
      <c r="B300" s="10">
        <v>988</v>
      </c>
      <c r="C300" s="7" t="s">
        <v>40</v>
      </c>
      <c r="D300" s="7" t="s">
        <v>157</v>
      </c>
      <c r="E300" s="3">
        <v>244</v>
      </c>
      <c r="F300" s="3">
        <v>346</v>
      </c>
      <c r="G300" s="8">
        <f>H300+I300+J300+K300</f>
        <v>200</v>
      </c>
      <c r="H300" s="15">
        <v>0</v>
      </c>
      <c r="I300" s="15">
        <v>0</v>
      </c>
      <c r="J300" s="15">
        <v>100</v>
      </c>
      <c r="K300" s="15">
        <v>100</v>
      </c>
      <c r="L300" s="67"/>
    </row>
    <row r="301" spans="1:12" s="2" customFormat="1" ht="70.5" customHeight="1">
      <c r="A301" s="27" t="s">
        <v>94</v>
      </c>
      <c r="B301" s="10">
        <v>988</v>
      </c>
      <c r="C301" s="7" t="s">
        <v>40</v>
      </c>
      <c r="D301" s="7" t="s">
        <v>158</v>
      </c>
      <c r="E301" s="3"/>
      <c r="F301" s="3"/>
      <c r="G301" s="8">
        <f>G302</f>
        <v>210</v>
      </c>
      <c r="H301" s="8">
        <f>H302</f>
        <v>100</v>
      </c>
      <c r="I301" s="8">
        <f>I302</f>
        <v>40</v>
      </c>
      <c r="J301" s="8">
        <f>J302</f>
        <v>50</v>
      </c>
      <c r="K301" s="8">
        <f>K302</f>
        <v>20</v>
      </c>
      <c r="L301" s="64"/>
    </row>
    <row r="302" spans="1:12" s="2" customFormat="1" ht="26.45" customHeight="1">
      <c r="A302" s="27" t="s">
        <v>251</v>
      </c>
      <c r="B302" s="10">
        <v>988</v>
      </c>
      <c r="C302" s="7" t="s">
        <v>40</v>
      </c>
      <c r="D302" s="7" t="s">
        <v>158</v>
      </c>
      <c r="E302" s="3">
        <v>200</v>
      </c>
      <c r="F302" s="3"/>
      <c r="G302" s="8">
        <f t="shared" ref="G302:K303" si="52">G303</f>
        <v>210</v>
      </c>
      <c r="H302" s="8">
        <f t="shared" si="52"/>
        <v>100</v>
      </c>
      <c r="I302" s="8">
        <f t="shared" si="52"/>
        <v>40</v>
      </c>
      <c r="J302" s="8">
        <f t="shared" si="52"/>
        <v>50</v>
      </c>
      <c r="K302" s="8">
        <f t="shared" si="52"/>
        <v>20</v>
      </c>
      <c r="L302" s="64"/>
    </row>
    <row r="303" spans="1:12" s="2" customFormat="1" ht="26.45" customHeight="1">
      <c r="A303" s="27" t="s">
        <v>60</v>
      </c>
      <c r="B303" s="10">
        <v>988</v>
      </c>
      <c r="C303" s="7" t="s">
        <v>40</v>
      </c>
      <c r="D303" s="7" t="s">
        <v>158</v>
      </c>
      <c r="E303" s="3">
        <v>240</v>
      </c>
      <c r="F303" s="3"/>
      <c r="G303" s="8">
        <f t="shared" si="52"/>
        <v>210</v>
      </c>
      <c r="H303" s="8">
        <f t="shared" si="52"/>
        <v>100</v>
      </c>
      <c r="I303" s="8">
        <f t="shared" si="52"/>
        <v>40</v>
      </c>
      <c r="J303" s="8">
        <f t="shared" si="52"/>
        <v>50</v>
      </c>
      <c r="K303" s="8">
        <f t="shared" si="52"/>
        <v>20</v>
      </c>
      <c r="L303" s="64"/>
    </row>
    <row r="304" spans="1:12" s="2" customFormat="1" ht="15" customHeight="1">
      <c r="A304" s="27" t="s">
        <v>252</v>
      </c>
      <c r="B304" s="10">
        <v>988</v>
      </c>
      <c r="C304" s="7" t="s">
        <v>40</v>
      </c>
      <c r="D304" s="7" t="s">
        <v>158</v>
      </c>
      <c r="E304" s="3">
        <v>244</v>
      </c>
      <c r="F304" s="3"/>
      <c r="G304" s="8">
        <f>G305+G306+G307</f>
        <v>210</v>
      </c>
      <c r="H304" s="8">
        <f>H305+H306+H307</f>
        <v>100</v>
      </c>
      <c r="I304" s="8">
        <f>I305+I306+I307</f>
        <v>40</v>
      </c>
      <c r="J304" s="8">
        <f>J305+J306+J307</f>
        <v>50</v>
      </c>
      <c r="K304" s="8">
        <f>K305+K306+K307</f>
        <v>20</v>
      </c>
      <c r="L304" s="64"/>
    </row>
    <row r="305" spans="1:12" s="2" customFormat="1" ht="13.5" customHeight="1">
      <c r="A305" s="27" t="s">
        <v>110</v>
      </c>
      <c r="B305" s="10">
        <v>988</v>
      </c>
      <c r="C305" s="7" t="s">
        <v>40</v>
      </c>
      <c r="D305" s="7" t="s">
        <v>158</v>
      </c>
      <c r="E305" s="3">
        <v>244</v>
      </c>
      <c r="F305" s="3">
        <v>225</v>
      </c>
      <c r="G305" s="8">
        <f>H305+I305+J305+K305</f>
        <v>160</v>
      </c>
      <c r="H305" s="15">
        <v>100</v>
      </c>
      <c r="I305" s="15">
        <v>30</v>
      </c>
      <c r="J305" s="15">
        <v>30</v>
      </c>
      <c r="K305" s="15">
        <v>0</v>
      </c>
      <c r="L305" s="64"/>
    </row>
    <row r="306" spans="1:12" s="2" customFormat="1" ht="16.5" customHeight="1">
      <c r="A306" s="27" t="s">
        <v>111</v>
      </c>
      <c r="B306" s="10">
        <v>988</v>
      </c>
      <c r="C306" s="7" t="s">
        <v>40</v>
      </c>
      <c r="D306" s="7" t="s">
        <v>158</v>
      </c>
      <c r="E306" s="3">
        <v>244</v>
      </c>
      <c r="F306" s="3">
        <v>226</v>
      </c>
      <c r="G306" s="8">
        <f>H306+I306+J306+K306</f>
        <v>50</v>
      </c>
      <c r="H306" s="15">
        <v>0</v>
      </c>
      <c r="I306" s="15">
        <v>10</v>
      </c>
      <c r="J306" s="15">
        <v>20</v>
      </c>
      <c r="K306" s="15">
        <v>20</v>
      </c>
      <c r="L306" s="64"/>
    </row>
    <row r="307" spans="1:12" s="29" customFormat="1" ht="26.45" hidden="1" customHeight="1">
      <c r="A307" s="34" t="s">
        <v>115</v>
      </c>
      <c r="B307" s="39">
        <v>988</v>
      </c>
      <c r="C307" s="35" t="s">
        <v>40</v>
      </c>
      <c r="D307" s="35" t="s">
        <v>158</v>
      </c>
      <c r="E307" s="33">
        <v>244</v>
      </c>
      <c r="F307" s="33">
        <v>310</v>
      </c>
      <c r="G307" s="36">
        <f>H307+I307+J307+K307</f>
        <v>0</v>
      </c>
      <c r="H307" s="37">
        <v>0</v>
      </c>
      <c r="I307" s="37">
        <v>0</v>
      </c>
      <c r="J307" s="37">
        <v>0</v>
      </c>
      <c r="K307" s="37">
        <v>0</v>
      </c>
      <c r="L307" s="66"/>
    </row>
    <row r="308" spans="1:12" s="2" customFormat="1" ht="46.5" customHeight="1">
      <c r="A308" s="27" t="s">
        <v>16</v>
      </c>
      <c r="B308" s="10">
        <v>988</v>
      </c>
      <c r="C308" s="7" t="s">
        <v>40</v>
      </c>
      <c r="D308" s="7" t="s">
        <v>159</v>
      </c>
      <c r="E308" s="3"/>
      <c r="F308" s="3"/>
      <c r="G308" s="8">
        <f>G309</f>
        <v>300</v>
      </c>
      <c r="H308" s="8">
        <f t="shared" ref="H308:K311" si="53">H309</f>
        <v>0</v>
      </c>
      <c r="I308" s="8">
        <f t="shared" si="53"/>
        <v>100</v>
      </c>
      <c r="J308" s="8">
        <f t="shared" si="53"/>
        <v>100</v>
      </c>
      <c r="K308" s="8">
        <f t="shared" si="53"/>
        <v>100</v>
      </c>
      <c r="L308" s="64"/>
    </row>
    <row r="309" spans="1:12" s="2" customFormat="1" ht="26.45" customHeight="1">
      <c r="A309" s="27" t="s">
        <v>251</v>
      </c>
      <c r="B309" s="10">
        <v>988</v>
      </c>
      <c r="C309" s="7" t="s">
        <v>40</v>
      </c>
      <c r="D309" s="7" t="s">
        <v>159</v>
      </c>
      <c r="E309" s="3">
        <v>200</v>
      </c>
      <c r="F309" s="3"/>
      <c r="G309" s="8">
        <f>G310</f>
        <v>300</v>
      </c>
      <c r="H309" s="8">
        <f t="shared" si="53"/>
        <v>0</v>
      </c>
      <c r="I309" s="8">
        <f t="shared" si="53"/>
        <v>100</v>
      </c>
      <c r="J309" s="8">
        <f t="shared" si="53"/>
        <v>100</v>
      </c>
      <c r="K309" s="8">
        <f t="shared" si="53"/>
        <v>100</v>
      </c>
      <c r="L309" s="64"/>
    </row>
    <row r="310" spans="1:12" s="2" customFormat="1" ht="26.45" customHeight="1">
      <c r="A310" s="27" t="s">
        <v>60</v>
      </c>
      <c r="B310" s="10">
        <v>988</v>
      </c>
      <c r="C310" s="7" t="s">
        <v>40</v>
      </c>
      <c r="D310" s="7" t="s">
        <v>159</v>
      </c>
      <c r="E310" s="3">
        <v>240</v>
      </c>
      <c r="F310" s="3"/>
      <c r="G310" s="8">
        <f>G311</f>
        <v>300</v>
      </c>
      <c r="H310" s="8">
        <f t="shared" si="53"/>
        <v>0</v>
      </c>
      <c r="I310" s="8">
        <f t="shared" si="53"/>
        <v>100</v>
      </c>
      <c r="J310" s="8">
        <f t="shared" si="53"/>
        <v>100</v>
      </c>
      <c r="K310" s="8">
        <f t="shared" si="53"/>
        <v>100</v>
      </c>
      <c r="L310" s="64"/>
    </row>
    <row r="311" spans="1:12" s="2" customFormat="1" ht="15.75" customHeight="1">
      <c r="A311" s="27" t="s">
        <v>252</v>
      </c>
      <c r="B311" s="10">
        <v>988</v>
      </c>
      <c r="C311" s="7" t="s">
        <v>40</v>
      </c>
      <c r="D311" s="7" t="s">
        <v>159</v>
      </c>
      <c r="E311" s="3">
        <v>244</v>
      </c>
      <c r="F311" s="3"/>
      <c r="G311" s="8">
        <f>G312</f>
        <v>300</v>
      </c>
      <c r="H311" s="8">
        <f>H312</f>
        <v>0</v>
      </c>
      <c r="I311" s="8">
        <f t="shared" si="53"/>
        <v>100</v>
      </c>
      <c r="J311" s="8">
        <f t="shared" si="53"/>
        <v>100</v>
      </c>
      <c r="K311" s="8">
        <f t="shared" si="53"/>
        <v>100</v>
      </c>
      <c r="L311" s="64"/>
    </row>
    <row r="312" spans="1:12" s="2" customFormat="1" ht="15" customHeight="1">
      <c r="A312" s="27" t="s">
        <v>111</v>
      </c>
      <c r="B312" s="10">
        <v>988</v>
      </c>
      <c r="C312" s="7" t="s">
        <v>40</v>
      </c>
      <c r="D312" s="7" t="s">
        <v>159</v>
      </c>
      <c r="E312" s="3">
        <v>244</v>
      </c>
      <c r="F312" s="3">
        <v>226</v>
      </c>
      <c r="G312" s="8">
        <f>H312+I312+J312+K312</f>
        <v>300</v>
      </c>
      <c r="H312" s="8">
        <v>0</v>
      </c>
      <c r="I312" s="8">
        <v>100</v>
      </c>
      <c r="J312" s="8">
        <v>100</v>
      </c>
      <c r="K312" s="8">
        <v>100</v>
      </c>
      <c r="L312" s="64"/>
    </row>
    <row r="313" spans="1:12" s="2" customFormat="1" ht="43.5" customHeight="1">
      <c r="A313" s="25" t="s">
        <v>131</v>
      </c>
      <c r="B313" s="30">
        <v>988</v>
      </c>
      <c r="C313" s="18" t="s">
        <v>40</v>
      </c>
      <c r="D313" s="18" t="s">
        <v>127</v>
      </c>
      <c r="E313" s="16"/>
      <c r="F313" s="16"/>
      <c r="G313" s="17">
        <f>G314</f>
        <v>51712.95</v>
      </c>
      <c r="H313" s="17">
        <f>H314</f>
        <v>12928.2</v>
      </c>
      <c r="I313" s="17">
        <f>I314</f>
        <v>12928.25</v>
      </c>
      <c r="J313" s="17">
        <f>J314</f>
        <v>12928.25</v>
      </c>
      <c r="K313" s="17">
        <f>K314</f>
        <v>12928.25</v>
      </c>
      <c r="L313" s="64"/>
    </row>
    <row r="314" spans="1:12" s="2" customFormat="1" ht="26.45" customHeight="1">
      <c r="A314" s="27" t="s">
        <v>251</v>
      </c>
      <c r="B314" s="10">
        <v>988</v>
      </c>
      <c r="C314" s="7" t="s">
        <v>40</v>
      </c>
      <c r="D314" s="7" t="s">
        <v>127</v>
      </c>
      <c r="E314" s="3">
        <v>200</v>
      </c>
      <c r="F314" s="3"/>
      <c r="G314" s="8">
        <f t="shared" ref="G314:K316" si="54">G315</f>
        <v>51712.95</v>
      </c>
      <c r="H314" s="8">
        <f t="shared" si="54"/>
        <v>12928.2</v>
      </c>
      <c r="I314" s="8">
        <f t="shared" si="54"/>
        <v>12928.25</v>
      </c>
      <c r="J314" s="8">
        <f t="shared" si="54"/>
        <v>12928.25</v>
      </c>
      <c r="K314" s="8">
        <f t="shared" si="54"/>
        <v>12928.25</v>
      </c>
      <c r="L314" s="64"/>
    </row>
    <row r="315" spans="1:12" s="2" customFormat="1" ht="26.45" customHeight="1">
      <c r="A315" s="27" t="s">
        <v>60</v>
      </c>
      <c r="B315" s="10">
        <v>988</v>
      </c>
      <c r="C315" s="7" t="s">
        <v>40</v>
      </c>
      <c r="D315" s="7" t="s">
        <v>127</v>
      </c>
      <c r="E315" s="3">
        <v>240</v>
      </c>
      <c r="F315" s="3"/>
      <c r="G315" s="8">
        <f t="shared" si="54"/>
        <v>51712.95</v>
      </c>
      <c r="H315" s="8">
        <f t="shared" si="54"/>
        <v>12928.2</v>
      </c>
      <c r="I315" s="8">
        <f t="shared" si="54"/>
        <v>12928.25</v>
      </c>
      <c r="J315" s="8">
        <f t="shared" si="54"/>
        <v>12928.25</v>
      </c>
      <c r="K315" s="8">
        <f t="shared" si="54"/>
        <v>12928.25</v>
      </c>
      <c r="L315" s="64"/>
    </row>
    <row r="316" spans="1:12" s="2" customFormat="1" ht="16.5" customHeight="1">
      <c r="A316" s="27" t="s">
        <v>252</v>
      </c>
      <c r="B316" s="10">
        <v>988</v>
      </c>
      <c r="C316" s="7" t="s">
        <v>40</v>
      </c>
      <c r="D316" s="7" t="s">
        <v>127</v>
      </c>
      <c r="E316" s="3">
        <v>244</v>
      </c>
      <c r="F316" s="3"/>
      <c r="G316" s="8">
        <f>G317</f>
        <v>51712.95</v>
      </c>
      <c r="H316" s="8">
        <f>H317</f>
        <v>12928.2</v>
      </c>
      <c r="I316" s="8">
        <f t="shared" si="54"/>
        <v>12928.25</v>
      </c>
      <c r="J316" s="8">
        <f t="shared" si="54"/>
        <v>12928.25</v>
      </c>
      <c r="K316" s="8">
        <f t="shared" si="54"/>
        <v>12928.25</v>
      </c>
      <c r="L316" s="64"/>
    </row>
    <row r="317" spans="1:12" s="2" customFormat="1" ht="16.5" customHeight="1">
      <c r="A317" s="27" t="s">
        <v>111</v>
      </c>
      <c r="B317" s="10">
        <v>988</v>
      </c>
      <c r="C317" s="7" t="s">
        <v>40</v>
      </c>
      <c r="D317" s="7" t="s">
        <v>127</v>
      </c>
      <c r="E317" s="3">
        <v>244</v>
      </c>
      <c r="F317" s="3">
        <v>226</v>
      </c>
      <c r="G317" s="8">
        <f>H317+I317+J317+K317</f>
        <v>51712.95</v>
      </c>
      <c r="H317" s="15">
        <v>12928.2</v>
      </c>
      <c r="I317" s="15">
        <v>12928.25</v>
      </c>
      <c r="J317" s="15">
        <v>12928.25</v>
      </c>
      <c r="K317" s="15">
        <v>12928.25</v>
      </c>
      <c r="L317" s="64"/>
    </row>
    <row r="318" spans="1:12" s="21" customFormat="1" ht="46.5" customHeight="1">
      <c r="A318" s="25" t="s">
        <v>219</v>
      </c>
      <c r="B318" s="30">
        <v>988</v>
      </c>
      <c r="C318" s="18" t="s">
        <v>40</v>
      </c>
      <c r="D318" s="18" t="s">
        <v>204</v>
      </c>
      <c r="E318" s="16"/>
      <c r="F318" s="16"/>
      <c r="G318" s="76">
        <f>G319</f>
        <v>2327</v>
      </c>
      <c r="H318" s="76">
        <f>H319</f>
        <v>560</v>
      </c>
      <c r="I318" s="76">
        <f>I319</f>
        <v>560</v>
      </c>
      <c r="J318" s="76">
        <f>J319</f>
        <v>560</v>
      </c>
      <c r="K318" s="76">
        <f>K319</f>
        <v>647</v>
      </c>
      <c r="L318" s="67"/>
    </row>
    <row r="319" spans="1:12" s="2" customFormat="1" ht="26.45" customHeight="1">
      <c r="A319" s="27" t="s">
        <v>251</v>
      </c>
      <c r="B319" s="10">
        <v>988</v>
      </c>
      <c r="C319" s="7" t="s">
        <v>40</v>
      </c>
      <c r="D319" s="7" t="s">
        <v>204</v>
      </c>
      <c r="E319" s="3">
        <v>200</v>
      </c>
      <c r="F319" s="3"/>
      <c r="G319" s="11">
        <f t="shared" ref="G319:K320" si="55">G320</f>
        <v>2327</v>
      </c>
      <c r="H319" s="11">
        <f t="shared" si="55"/>
        <v>560</v>
      </c>
      <c r="I319" s="11">
        <f t="shared" si="55"/>
        <v>560</v>
      </c>
      <c r="J319" s="11">
        <f t="shared" si="55"/>
        <v>560</v>
      </c>
      <c r="K319" s="11">
        <f t="shared" si="55"/>
        <v>647</v>
      </c>
      <c r="L319" s="64"/>
    </row>
    <row r="320" spans="1:12" s="2" customFormat="1" ht="26.45" customHeight="1">
      <c r="A320" s="27" t="s">
        <v>60</v>
      </c>
      <c r="B320" s="10">
        <v>988</v>
      </c>
      <c r="C320" s="7" t="s">
        <v>40</v>
      </c>
      <c r="D320" s="7" t="s">
        <v>204</v>
      </c>
      <c r="E320" s="3">
        <v>240</v>
      </c>
      <c r="F320" s="3"/>
      <c r="G320" s="11">
        <f>G321</f>
        <v>2327</v>
      </c>
      <c r="H320" s="11">
        <f t="shared" si="55"/>
        <v>560</v>
      </c>
      <c r="I320" s="11">
        <f t="shared" si="55"/>
        <v>560</v>
      </c>
      <c r="J320" s="11">
        <f t="shared" si="55"/>
        <v>560</v>
      </c>
      <c r="K320" s="11">
        <f t="shared" si="55"/>
        <v>647</v>
      </c>
      <c r="L320" s="64"/>
    </row>
    <row r="321" spans="1:12" s="2" customFormat="1" ht="15" customHeight="1">
      <c r="A321" s="27" t="s">
        <v>252</v>
      </c>
      <c r="B321" s="10">
        <v>988</v>
      </c>
      <c r="C321" s="7" t="s">
        <v>40</v>
      </c>
      <c r="D321" s="7" t="s">
        <v>204</v>
      </c>
      <c r="E321" s="3">
        <v>244</v>
      </c>
      <c r="F321" s="3"/>
      <c r="G321" s="11">
        <f>G322+G323</f>
        <v>2327</v>
      </c>
      <c r="H321" s="11">
        <f t="shared" ref="H321:K321" si="56">H322+H323</f>
        <v>560</v>
      </c>
      <c r="I321" s="11">
        <f t="shared" si="56"/>
        <v>560</v>
      </c>
      <c r="J321" s="11">
        <f t="shared" si="56"/>
        <v>560</v>
      </c>
      <c r="K321" s="11">
        <f t="shared" si="56"/>
        <v>647</v>
      </c>
      <c r="L321" s="64"/>
    </row>
    <row r="322" spans="1:12" s="2" customFormat="1" ht="22.5" hidden="1" customHeight="1">
      <c r="A322" s="27" t="s">
        <v>110</v>
      </c>
      <c r="B322" s="10">
        <v>988</v>
      </c>
      <c r="C322" s="7" t="s">
        <v>40</v>
      </c>
      <c r="D322" s="7" t="s">
        <v>204</v>
      </c>
      <c r="E322" s="3">
        <v>244</v>
      </c>
      <c r="F322" s="3">
        <v>225</v>
      </c>
      <c r="G322" s="11">
        <f>H322+I322+J322+K322</f>
        <v>0</v>
      </c>
      <c r="H322" s="14">
        <v>0</v>
      </c>
      <c r="I322" s="14">
        <v>0</v>
      </c>
      <c r="J322" s="14">
        <v>0</v>
      </c>
      <c r="K322" s="14">
        <v>0</v>
      </c>
      <c r="L322" s="64"/>
    </row>
    <row r="323" spans="1:12" s="2" customFormat="1" ht="13.5" customHeight="1">
      <c r="A323" s="27" t="s">
        <v>111</v>
      </c>
      <c r="B323" s="10">
        <v>988</v>
      </c>
      <c r="C323" s="7" t="s">
        <v>40</v>
      </c>
      <c r="D323" s="7" t="s">
        <v>204</v>
      </c>
      <c r="E323" s="3">
        <v>244</v>
      </c>
      <c r="F323" s="3">
        <v>226</v>
      </c>
      <c r="G323" s="11">
        <f>H323+I323+J323+K323</f>
        <v>2327</v>
      </c>
      <c r="H323" s="14">
        <v>560</v>
      </c>
      <c r="I323" s="14">
        <v>560</v>
      </c>
      <c r="J323" s="14">
        <v>560</v>
      </c>
      <c r="K323" s="14">
        <v>647</v>
      </c>
      <c r="L323" s="64"/>
    </row>
    <row r="324" spans="1:12" s="2" customFormat="1" ht="15" customHeight="1">
      <c r="A324" s="26" t="s">
        <v>17</v>
      </c>
      <c r="B324" s="12">
        <v>988</v>
      </c>
      <c r="C324" s="5" t="s">
        <v>42</v>
      </c>
      <c r="D324" s="5"/>
      <c r="E324" s="4"/>
      <c r="F324" s="4"/>
      <c r="G324" s="6">
        <f>G325</f>
        <v>335</v>
      </c>
      <c r="H324" s="6">
        <f>H325</f>
        <v>120</v>
      </c>
      <c r="I324" s="6">
        <f>I325</f>
        <v>65</v>
      </c>
      <c r="J324" s="6">
        <f>J325</f>
        <v>150</v>
      </c>
      <c r="K324" s="6">
        <f>K325</f>
        <v>0</v>
      </c>
      <c r="L324" s="64"/>
    </row>
    <row r="325" spans="1:12" s="2" customFormat="1" ht="26.45" customHeight="1">
      <c r="A325" s="25" t="s">
        <v>18</v>
      </c>
      <c r="B325" s="30">
        <v>988</v>
      </c>
      <c r="C325" s="18" t="s">
        <v>43</v>
      </c>
      <c r="D325" s="18"/>
      <c r="E325" s="16"/>
      <c r="F325" s="16"/>
      <c r="G325" s="17">
        <f>G327+G333</f>
        <v>335</v>
      </c>
      <c r="H325" s="17">
        <f t="shared" ref="H325:K325" si="57">H327+H333</f>
        <v>120</v>
      </c>
      <c r="I325" s="17">
        <f t="shared" si="57"/>
        <v>65</v>
      </c>
      <c r="J325" s="17">
        <f t="shared" si="57"/>
        <v>150</v>
      </c>
      <c r="K325" s="17">
        <f t="shared" si="57"/>
        <v>0</v>
      </c>
      <c r="L325" s="64"/>
    </row>
    <row r="326" spans="1:12" s="21" customFormat="1" ht="67.5" customHeight="1">
      <c r="A326" s="25" t="s">
        <v>235</v>
      </c>
      <c r="B326" s="30">
        <v>988</v>
      </c>
      <c r="C326" s="18" t="s">
        <v>43</v>
      </c>
      <c r="D326" s="18" t="s">
        <v>239</v>
      </c>
      <c r="E326" s="16"/>
      <c r="F326" s="16"/>
      <c r="G326" s="17">
        <f t="shared" ref="G326:K329" si="58">G327</f>
        <v>15</v>
      </c>
      <c r="H326" s="17">
        <f t="shared" si="58"/>
        <v>0</v>
      </c>
      <c r="I326" s="17">
        <f t="shared" si="58"/>
        <v>15</v>
      </c>
      <c r="J326" s="17">
        <f t="shared" si="58"/>
        <v>0</v>
      </c>
      <c r="K326" s="17">
        <f t="shared" si="58"/>
        <v>0</v>
      </c>
      <c r="L326" s="67"/>
    </row>
    <row r="327" spans="1:12" s="2" customFormat="1" ht="26.45" customHeight="1">
      <c r="A327" s="27" t="s">
        <v>27</v>
      </c>
      <c r="B327" s="10">
        <v>988</v>
      </c>
      <c r="C327" s="7" t="s">
        <v>43</v>
      </c>
      <c r="D327" s="7" t="s">
        <v>238</v>
      </c>
      <c r="E327" s="3"/>
      <c r="F327" s="3"/>
      <c r="G327" s="8">
        <f t="shared" si="58"/>
        <v>15</v>
      </c>
      <c r="H327" s="8">
        <f t="shared" si="58"/>
        <v>0</v>
      </c>
      <c r="I327" s="8">
        <f t="shared" si="58"/>
        <v>15</v>
      </c>
      <c r="J327" s="8">
        <f t="shared" si="58"/>
        <v>0</v>
      </c>
      <c r="K327" s="8">
        <f t="shared" si="58"/>
        <v>0</v>
      </c>
      <c r="L327" s="64"/>
    </row>
    <row r="328" spans="1:12" s="2" customFormat="1" ht="26.45" customHeight="1">
      <c r="A328" s="27" t="s">
        <v>251</v>
      </c>
      <c r="B328" s="10">
        <v>988</v>
      </c>
      <c r="C328" s="7" t="s">
        <v>43</v>
      </c>
      <c r="D328" s="7" t="s">
        <v>238</v>
      </c>
      <c r="E328" s="3">
        <v>200</v>
      </c>
      <c r="F328" s="3"/>
      <c r="G328" s="8">
        <f t="shared" si="58"/>
        <v>15</v>
      </c>
      <c r="H328" s="8">
        <f t="shared" si="58"/>
        <v>0</v>
      </c>
      <c r="I328" s="8">
        <f t="shared" si="58"/>
        <v>15</v>
      </c>
      <c r="J328" s="8">
        <f t="shared" si="58"/>
        <v>0</v>
      </c>
      <c r="K328" s="8">
        <f t="shared" si="58"/>
        <v>0</v>
      </c>
      <c r="L328" s="64"/>
    </row>
    <row r="329" spans="1:12" s="24" customFormat="1" ht="26.45" customHeight="1">
      <c r="A329" s="27" t="s">
        <v>60</v>
      </c>
      <c r="B329" s="10">
        <v>988</v>
      </c>
      <c r="C329" s="7" t="s">
        <v>43</v>
      </c>
      <c r="D329" s="7" t="s">
        <v>238</v>
      </c>
      <c r="E329" s="3">
        <v>240</v>
      </c>
      <c r="F329" s="3"/>
      <c r="G329" s="8">
        <f t="shared" si="58"/>
        <v>15</v>
      </c>
      <c r="H329" s="8">
        <f t="shared" si="58"/>
        <v>0</v>
      </c>
      <c r="I329" s="8">
        <f t="shared" si="58"/>
        <v>15</v>
      </c>
      <c r="J329" s="8">
        <f t="shared" si="58"/>
        <v>0</v>
      </c>
      <c r="K329" s="8">
        <f t="shared" si="58"/>
        <v>0</v>
      </c>
      <c r="L329" s="70"/>
    </row>
    <row r="330" spans="1:12" s="22" customFormat="1" ht="15" customHeight="1">
      <c r="A330" s="27" t="s">
        <v>252</v>
      </c>
      <c r="B330" s="10">
        <v>988</v>
      </c>
      <c r="C330" s="7" t="s">
        <v>43</v>
      </c>
      <c r="D330" s="7" t="s">
        <v>238</v>
      </c>
      <c r="E330" s="3">
        <v>244</v>
      </c>
      <c r="F330" s="3"/>
      <c r="G330" s="8">
        <f>G331+G332</f>
        <v>15</v>
      </c>
      <c r="H330" s="8">
        <f>H331+H332</f>
        <v>0</v>
      </c>
      <c r="I330" s="8">
        <f>I331+I332</f>
        <v>15</v>
      </c>
      <c r="J330" s="8">
        <f>J331+J332</f>
        <v>0</v>
      </c>
      <c r="K330" s="8">
        <f>K331+K332</f>
        <v>0</v>
      </c>
      <c r="L330" s="69"/>
    </row>
    <row r="331" spans="1:12" s="22" customFormat="1" ht="24" hidden="1" customHeight="1">
      <c r="A331" s="27" t="s">
        <v>111</v>
      </c>
      <c r="B331" s="10">
        <v>988</v>
      </c>
      <c r="C331" s="7" t="s">
        <v>43</v>
      </c>
      <c r="D331" s="7" t="s">
        <v>160</v>
      </c>
      <c r="E331" s="3">
        <v>244</v>
      </c>
      <c r="F331" s="3">
        <v>226</v>
      </c>
      <c r="G331" s="8">
        <f>H331+I331+K331+J331</f>
        <v>0</v>
      </c>
      <c r="H331" s="15">
        <v>0</v>
      </c>
      <c r="I331" s="15">
        <v>0</v>
      </c>
      <c r="J331" s="15">
        <v>0</v>
      </c>
      <c r="K331" s="15">
        <v>0</v>
      </c>
      <c r="L331" s="69"/>
    </row>
    <row r="332" spans="1:12" s="22" customFormat="1" ht="26.45" customHeight="1">
      <c r="A332" s="27" t="s">
        <v>228</v>
      </c>
      <c r="B332" s="10">
        <v>988</v>
      </c>
      <c r="C332" s="7" t="s">
        <v>43</v>
      </c>
      <c r="D332" s="7" t="s">
        <v>238</v>
      </c>
      <c r="E332" s="3">
        <v>244</v>
      </c>
      <c r="F332" s="3">
        <v>346</v>
      </c>
      <c r="G332" s="8">
        <f>H332+I332+K332+J332</f>
        <v>15</v>
      </c>
      <c r="H332" s="15">
        <v>0</v>
      </c>
      <c r="I332" s="15">
        <v>15</v>
      </c>
      <c r="J332" s="15">
        <v>0</v>
      </c>
      <c r="K332" s="15">
        <v>0</v>
      </c>
      <c r="L332" s="69"/>
    </row>
    <row r="333" spans="1:12" s="22" customFormat="1" ht="54.75" customHeight="1">
      <c r="A333" s="25" t="s">
        <v>243</v>
      </c>
      <c r="B333" s="30">
        <v>988</v>
      </c>
      <c r="C333" s="18" t="s">
        <v>43</v>
      </c>
      <c r="D333" s="18" t="s">
        <v>241</v>
      </c>
      <c r="E333" s="16"/>
      <c r="F333" s="16"/>
      <c r="G333" s="17">
        <f>G334</f>
        <v>320</v>
      </c>
      <c r="H333" s="17">
        <f t="shared" ref="H333:K336" si="59">H334</f>
        <v>120</v>
      </c>
      <c r="I333" s="17">
        <f t="shared" si="59"/>
        <v>50</v>
      </c>
      <c r="J333" s="17">
        <f t="shared" si="59"/>
        <v>150</v>
      </c>
      <c r="K333" s="17">
        <f t="shared" si="59"/>
        <v>0</v>
      </c>
      <c r="L333" s="69"/>
    </row>
    <row r="334" spans="1:12" s="22" customFormat="1" ht="51.75" customHeight="1">
      <c r="A334" s="27" t="s">
        <v>244</v>
      </c>
      <c r="B334" s="10">
        <v>988</v>
      </c>
      <c r="C334" s="7" t="s">
        <v>43</v>
      </c>
      <c r="D334" s="7" t="s">
        <v>242</v>
      </c>
      <c r="E334" s="3"/>
      <c r="F334" s="3"/>
      <c r="G334" s="8">
        <f>G335</f>
        <v>320</v>
      </c>
      <c r="H334" s="8">
        <f t="shared" si="59"/>
        <v>120</v>
      </c>
      <c r="I334" s="8">
        <f t="shared" si="59"/>
        <v>50</v>
      </c>
      <c r="J334" s="8">
        <f t="shared" si="59"/>
        <v>150</v>
      </c>
      <c r="K334" s="8">
        <f t="shared" si="59"/>
        <v>0</v>
      </c>
      <c r="L334" s="69"/>
    </row>
    <row r="335" spans="1:12" s="22" customFormat="1" ht="26.45" customHeight="1">
      <c r="A335" s="27" t="s">
        <v>251</v>
      </c>
      <c r="B335" s="10">
        <v>988</v>
      </c>
      <c r="C335" s="7" t="s">
        <v>43</v>
      </c>
      <c r="D335" s="7" t="s">
        <v>242</v>
      </c>
      <c r="E335" s="3">
        <v>200</v>
      </c>
      <c r="F335" s="3"/>
      <c r="G335" s="8">
        <f>G336</f>
        <v>320</v>
      </c>
      <c r="H335" s="8">
        <f t="shared" si="59"/>
        <v>120</v>
      </c>
      <c r="I335" s="8">
        <f t="shared" si="59"/>
        <v>50</v>
      </c>
      <c r="J335" s="8">
        <f t="shared" si="59"/>
        <v>150</v>
      </c>
      <c r="K335" s="8">
        <f t="shared" si="59"/>
        <v>0</v>
      </c>
      <c r="L335" s="69"/>
    </row>
    <row r="336" spans="1:12" s="22" customFormat="1" ht="26.45" customHeight="1">
      <c r="A336" s="27" t="s">
        <v>60</v>
      </c>
      <c r="B336" s="10">
        <v>988</v>
      </c>
      <c r="C336" s="7" t="s">
        <v>43</v>
      </c>
      <c r="D336" s="7" t="s">
        <v>242</v>
      </c>
      <c r="E336" s="3">
        <v>240</v>
      </c>
      <c r="F336" s="3"/>
      <c r="G336" s="8">
        <f>G337</f>
        <v>320</v>
      </c>
      <c r="H336" s="8">
        <f t="shared" si="59"/>
        <v>120</v>
      </c>
      <c r="I336" s="8">
        <f t="shared" si="59"/>
        <v>50</v>
      </c>
      <c r="J336" s="8">
        <f t="shared" si="59"/>
        <v>150</v>
      </c>
      <c r="K336" s="8">
        <f t="shared" si="59"/>
        <v>0</v>
      </c>
      <c r="L336" s="69"/>
    </row>
    <row r="337" spans="1:14" s="22" customFormat="1" ht="15" customHeight="1">
      <c r="A337" s="27" t="s">
        <v>252</v>
      </c>
      <c r="B337" s="10">
        <v>988</v>
      </c>
      <c r="C337" s="7" t="s">
        <v>43</v>
      </c>
      <c r="D337" s="7" t="s">
        <v>242</v>
      </c>
      <c r="E337" s="3">
        <v>244</v>
      </c>
      <c r="F337" s="3"/>
      <c r="G337" s="8">
        <f>G338+G340+G341+G339</f>
        <v>320</v>
      </c>
      <c r="H337" s="8">
        <f t="shared" ref="H337:K337" si="60">H338+H340+H341+H339</f>
        <v>120</v>
      </c>
      <c r="I337" s="8">
        <f t="shared" si="60"/>
        <v>50</v>
      </c>
      <c r="J337" s="8">
        <f t="shared" si="60"/>
        <v>150</v>
      </c>
      <c r="K337" s="8">
        <f t="shared" si="60"/>
        <v>0</v>
      </c>
      <c r="L337" s="69"/>
    </row>
    <row r="338" spans="1:14" s="22" customFormat="1" ht="16.5" customHeight="1">
      <c r="A338" s="27" t="s">
        <v>111</v>
      </c>
      <c r="B338" s="10">
        <v>988</v>
      </c>
      <c r="C338" s="7" t="s">
        <v>43</v>
      </c>
      <c r="D338" s="7" t="s">
        <v>242</v>
      </c>
      <c r="E338" s="3">
        <v>244</v>
      </c>
      <c r="F338" s="3">
        <v>226</v>
      </c>
      <c r="G338" s="8">
        <f>H338+I338+J338+K338</f>
        <v>100</v>
      </c>
      <c r="H338" s="15">
        <v>50</v>
      </c>
      <c r="I338" s="15">
        <v>50</v>
      </c>
      <c r="J338" s="15">
        <v>0</v>
      </c>
      <c r="K338" s="15">
        <v>0</v>
      </c>
      <c r="L338" s="69"/>
    </row>
    <row r="339" spans="1:14" s="22" customFormat="1" ht="16.5" customHeight="1">
      <c r="A339" s="27" t="s">
        <v>115</v>
      </c>
      <c r="B339" s="10">
        <v>988</v>
      </c>
      <c r="C339" s="7" t="s">
        <v>43</v>
      </c>
      <c r="D339" s="7" t="s">
        <v>242</v>
      </c>
      <c r="E339" s="3">
        <v>244</v>
      </c>
      <c r="F339" s="3">
        <v>310</v>
      </c>
      <c r="G339" s="8">
        <f>H339+I339+J339+K339</f>
        <v>80.900000000000006</v>
      </c>
      <c r="H339" s="15">
        <v>0</v>
      </c>
      <c r="I339" s="15">
        <v>0</v>
      </c>
      <c r="J339" s="15">
        <v>80.900000000000006</v>
      </c>
      <c r="K339" s="15">
        <v>0</v>
      </c>
      <c r="L339" s="69"/>
    </row>
    <row r="340" spans="1:14" s="22" customFormat="1" ht="26.45" customHeight="1">
      <c r="A340" s="27" t="s">
        <v>228</v>
      </c>
      <c r="B340" s="10">
        <v>988</v>
      </c>
      <c r="C340" s="7" t="s">
        <v>43</v>
      </c>
      <c r="D340" s="7" t="s">
        <v>242</v>
      </c>
      <c r="E340" s="3">
        <v>244</v>
      </c>
      <c r="F340" s="3">
        <v>346</v>
      </c>
      <c r="G340" s="8">
        <f>H340+I340+J340+K340</f>
        <v>89.1</v>
      </c>
      <c r="H340" s="15">
        <v>20</v>
      </c>
      <c r="I340" s="15">
        <v>0</v>
      </c>
      <c r="J340" s="15">
        <v>69.099999999999994</v>
      </c>
      <c r="K340" s="15">
        <v>0</v>
      </c>
      <c r="L340" s="69"/>
    </row>
    <row r="341" spans="1:14" s="22" customFormat="1" ht="26.45" customHeight="1">
      <c r="A341" s="27" t="s">
        <v>232</v>
      </c>
      <c r="B341" s="10">
        <v>988</v>
      </c>
      <c r="C341" s="7" t="s">
        <v>43</v>
      </c>
      <c r="D341" s="7" t="s">
        <v>242</v>
      </c>
      <c r="E341" s="3">
        <v>244</v>
      </c>
      <c r="F341" s="3">
        <v>349</v>
      </c>
      <c r="G341" s="8">
        <f>H341+I341+J341+K341</f>
        <v>50</v>
      </c>
      <c r="H341" s="15">
        <v>50</v>
      </c>
      <c r="I341" s="15">
        <v>0</v>
      </c>
      <c r="J341" s="15">
        <v>0</v>
      </c>
      <c r="K341" s="15">
        <v>0</v>
      </c>
      <c r="L341" s="69"/>
    </row>
    <row r="342" spans="1:14" s="22" customFormat="1" ht="15.75" customHeight="1">
      <c r="A342" s="26" t="s">
        <v>51</v>
      </c>
      <c r="B342" s="12">
        <v>988</v>
      </c>
      <c r="C342" s="5" t="s">
        <v>52</v>
      </c>
      <c r="D342" s="5"/>
      <c r="E342" s="4"/>
      <c r="F342" s="4"/>
      <c r="G342" s="6">
        <f>G343+G350+G372</f>
        <v>1354.3</v>
      </c>
      <c r="H342" s="6">
        <f>H343+H350+H372</f>
        <v>1124.3</v>
      </c>
      <c r="I342" s="6">
        <f>I343+I350+I372</f>
        <v>230</v>
      </c>
      <c r="J342" s="6">
        <f>J343+J350+J372</f>
        <v>0</v>
      </c>
      <c r="K342" s="6">
        <f>K343+K350+K372</f>
        <v>0</v>
      </c>
      <c r="L342" s="69"/>
    </row>
    <row r="343" spans="1:14" s="21" customFormat="1" ht="26.45" customHeight="1">
      <c r="A343" s="25" t="s">
        <v>53</v>
      </c>
      <c r="B343" s="30">
        <v>988</v>
      </c>
      <c r="C343" s="18" t="s">
        <v>50</v>
      </c>
      <c r="D343" s="18"/>
      <c r="E343" s="16"/>
      <c r="F343" s="16"/>
      <c r="G343" s="76">
        <f>G345</f>
        <v>89.3</v>
      </c>
      <c r="H343" s="76">
        <f>H345</f>
        <v>89.3</v>
      </c>
      <c r="I343" s="76">
        <f>I345</f>
        <v>0</v>
      </c>
      <c r="J343" s="76">
        <f>J345</f>
        <v>0</v>
      </c>
      <c r="K343" s="76">
        <f>K345</f>
        <v>0</v>
      </c>
      <c r="L343" s="67"/>
      <c r="N343" s="23"/>
    </row>
    <row r="344" spans="1:14" s="2" customFormat="1" ht="95.25" customHeight="1">
      <c r="A344" s="25" t="s">
        <v>181</v>
      </c>
      <c r="B344" s="30">
        <v>988</v>
      </c>
      <c r="C344" s="18" t="s">
        <v>50</v>
      </c>
      <c r="D344" s="18" t="s">
        <v>193</v>
      </c>
      <c r="E344" s="16"/>
      <c r="F344" s="16"/>
      <c r="G344" s="76">
        <f>G345</f>
        <v>89.3</v>
      </c>
      <c r="H344" s="76">
        <f>H345</f>
        <v>89.3</v>
      </c>
      <c r="I344" s="76">
        <f>I345</f>
        <v>0</v>
      </c>
      <c r="J344" s="76">
        <f>J345</f>
        <v>0</v>
      </c>
      <c r="K344" s="76">
        <f>K345</f>
        <v>0</v>
      </c>
      <c r="L344" s="64"/>
    </row>
    <row r="345" spans="1:14" s="2" customFormat="1" ht="93" customHeight="1">
      <c r="A345" s="27" t="s">
        <v>74</v>
      </c>
      <c r="B345" s="10">
        <v>988</v>
      </c>
      <c r="C345" s="7" t="s">
        <v>50</v>
      </c>
      <c r="D345" s="7" t="s">
        <v>161</v>
      </c>
      <c r="E345" s="3"/>
      <c r="F345" s="3"/>
      <c r="G345" s="11">
        <f t="shared" ref="G345:K348" si="61">G346</f>
        <v>89.3</v>
      </c>
      <c r="H345" s="11">
        <f t="shared" si="61"/>
        <v>89.3</v>
      </c>
      <c r="I345" s="11">
        <f t="shared" si="61"/>
        <v>0</v>
      </c>
      <c r="J345" s="11">
        <f t="shared" si="61"/>
        <v>0</v>
      </c>
      <c r="K345" s="11">
        <f t="shared" si="61"/>
        <v>0</v>
      </c>
      <c r="L345" s="64"/>
    </row>
    <row r="346" spans="1:14" s="2" customFormat="1" ht="26.45" customHeight="1">
      <c r="A346" s="27" t="s">
        <v>251</v>
      </c>
      <c r="B346" s="10">
        <v>988</v>
      </c>
      <c r="C346" s="7" t="s">
        <v>50</v>
      </c>
      <c r="D346" s="7" t="s">
        <v>161</v>
      </c>
      <c r="E346" s="3">
        <v>200</v>
      </c>
      <c r="F346" s="3"/>
      <c r="G346" s="11">
        <f t="shared" si="61"/>
        <v>89.3</v>
      </c>
      <c r="H346" s="11">
        <f t="shared" si="61"/>
        <v>89.3</v>
      </c>
      <c r="I346" s="11">
        <f t="shared" si="61"/>
        <v>0</v>
      </c>
      <c r="J346" s="11">
        <f t="shared" si="61"/>
        <v>0</v>
      </c>
      <c r="K346" s="11">
        <f t="shared" si="61"/>
        <v>0</v>
      </c>
      <c r="L346" s="64"/>
    </row>
    <row r="347" spans="1:14" s="2" customFormat="1" ht="26.45" customHeight="1">
      <c r="A347" s="27" t="s">
        <v>60</v>
      </c>
      <c r="B347" s="10">
        <v>988</v>
      </c>
      <c r="C347" s="7" t="s">
        <v>50</v>
      </c>
      <c r="D347" s="7" t="s">
        <v>161</v>
      </c>
      <c r="E347" s="3">
        <v>240</v>
      </c>
      <c r="F347" s="3"/>
      <c r="G347" s="11">
        <f t="shared" si="61"/>
        <v>89.3</v>
      </c>
      <c r="H347" s="11">
        <f t="shared" si="61"/>
        <v>89.3</v>
      </c>
      <c r="I347" s="11">
        <f t="shared" si="61"/>
        <v>0</v>
      </c>
      <c r="J347" s="11">
        <f t="shared" si="61"/>
        <v>0</v>
      </c>
      <c r="K347" s="11">
        <f t="shared" si="61"/>
        <v>0</v>
      </c>
      <c r="L347" s="64"/>
    </row>
    <row r="348" spans="1:14" s="2" customFormat="1" ht="16.5" customHeight="1">
      <c r="A348" s="27" t="s">
        <v>252</v>
      </c>
      <c r="B348" s="10">
        <v>988</v>
      </c>
      <c r="C348" s="7" t="s">
        <v>50</v>
      </c>
      <c r="D348" s="7" t="s">
        <v>161</v>
      </c>
      <c r="E348" s="3">
        <v>244</v>
      </c>
      <c r="F348" s="3"/>
      <c r="G348" s="11">
        <f>G349</f>
        <v>89.3</v>
      </c>
      <c r="H348" s="11">
        <f>H349</f>
        <v>89.3</v>
      </c>
      <c r="I348" s="11">
        <f t="shared" si="61"/>
        <v>0</v>
      </c>
      <c r="J348" s="11">
        <f t="shared" si="61"/>
        <v>0</v>
      </c>
      <c r="K348" s="11">
        <f t="shared" si="61"/>
        <v>0</v>
      </c>
      <c r="L348" s="64"/>
    </row>
    <row r="349" spans="1:14" s="2" customFormat="1" ht="15" customHeight="1">
      <c r="A349" s="27" t="s">
        <v>111</v>
      </c>
      <c r="B349" s="10">
        <v>988</v>
      </c>
      <c r="C349" s="7" t="s">
        <v>50</v>
      </c>
      <c r="D349" s="7" t="s">
        <v>161</v>
      </c>
      <c r="E349" s="3">
        <v>244</v>
      </c>
      <c r="F349" s="3">
        <v>226</v>
      </c>
      <c r="G349" s="11">
        <f>H349+I349+J349+K349</f>
        <v>89.3</v>
      </c>
      <c r="H349" s="14">
        <v>89.3</v>
      </c>
      <c r="I349" s="14">
        <v>0</v>
      </c>
      <c r="J349" s="14">
        <v>0</v>
      </c>
      <c r="K349" s="14">
        <v>0</v>
      </c>
      <c r="L349" s="64"/>
    </row>
    <row r="350" spans="1:14" s="2" customFormat="1" ht="15.75" customHeight="1">
      <c r="A350" s="27" t="s">
        <v>200</v>
      </c>
      <c r="B350" s="10">
        <v>988</v>
      </c>
      <c r="C350" s="7" t="s">
        <v>30</v>
      </c>
      <c r="D350" s="7"/>
      <c r="E350" s="3"/>
      <c r="F350" s="3"/>
      <c r="G350" s="8">
        <f>G351+G359+G366</f>
        <v>460</v>
      </c>
      <c r="H350" s="8">
        <f>H351+H359+H366</f>
        <v>350</v>
      </c>
      <c r="I350" s="8">
        <f>I351+I359+I366</f>
        <v>110</v>
      </c>
      <c r="J350" s="8">
        <f>J351+J359+J366</f>
        <v>0</v>
      </c>
      <c r="K350" s="8">
        <f>K351+K359+K366</f>
        <v>0</v>
      </c>
      <c r="L350" s="64"/>
    </row>
    <row r="351" spans="1:14" s="22" customFormat="1" ht="36" customHeight="1">
      <c r="A351" s="25" t="s">
        <v>240</v>
      </c>
      <c r="B351" s="30">
        <v>988</v>
      </c>
      <c r="C351" s="18" t="s">
        <v>30</v>
      </c>
      <c r="D351" s="18" t="s">
        <v>225</v>
      </c>
      <c r="E351" s="16"/>
      <c r="F351" s="16"/>
      <c r="G351" s="17">
        <f>G352</f>
        <v>100</v>
      </c>
      <c r="H351" s="17">
        <f>H352</f>
        <v>100</v>
      </c>
      <c r="I351" s="17">
        <f>I352</f>
        <v>0</v>
      </c>
      <c r="J351" s="17">
        <f>J352</f>
        <v>0</v>
      </c>
      <c r="K351" s="17">
        <f>K352</f>
        <v>0</v>
      </c>
      <c r="L351" s="69"/>
    </row>
    <row r="352" spans="1:14" s="2" customFormat="1" ht="27.75" customHeight="1">
      <c r="A352" s="27" t="s">
        <v>75</v>
      </c>
      <c r="B352" s="10">
        <v>988</v>
      </c>
      <c r="C352" s="7" t="s">
        <v>30</v>
      </c>
      <c r="D352" s="7" t="s">
        <v>162</v>
      </c>
      <c r="E352" s="3"/>
      <c r="F352" s="3"/>
      <c r="G352" s="8">
        <f t="shared" ref="G352:K354" si="62">G353</f>
        <v>100</v>
      </c>
      <c r="H352" s="8">
        <f t="shared" si="62"/>
        <v>100</v>
      </c>
      <c r="I352" s="8">
        <f t="shared" si="62"/>
        <v>0</v>
      </c>
      <c r="J352" s="8">
        <f t="shared" si="62"/>
        <v>0</v>
      </c>
      <c r="K352" s="8">
        <f t="shared" si="62"/>
        <v>0</v>
      </c>
      <c r="L352" s="64"/>
    </row>
    <row r="353" spans="1:12" s="1" customFormat="1" ht="25.5" customHeight="1">
      <c r="A353" s="27" t="s">
        <v>251</v>
      </c>
      <c r="B353" s="10">
        <v>988</v>
      </c>
      <c r="C353" s="7" t="s">
        <v>30</v>
      </c>
      <c r="D353" s="7" t="s">
        <v>162</v>
      </c>
      <c r="E353" s="3">
        <v>200</v>
      </c>
      <c r="F353" s="3"/>
      <c r="G353" s="8">
        <f t="shared" si="62"/>
        <v>100</v>
      </c>
      <c r="H353" s="8">
        <f t="shared" si="62"/>
        <v>100</v>
      </c>
      <c r="I353" s="8">
        <f t="shared" si="62"/>
        <v>0</v>
      </c>
      <c r="J353" s="8">
        <f t="shared" si="62"/>
        <v>0</v>
      </c>
      <c r="K353" s="8">
        <f t="shared" si="62"/>
        <v>0</v>
      </c>
      <c r="L353" s="63"/>
    </row>
    <row r="354" spans="1:12" s="1" customFormat="1" ht="30" customHeight="1">
      <c r="A354" s="27" t="s">
        <v>60</v>
      </c>
      <c r="B354" s="10">
        <v>988</v>
      </c>
      <c r="C354" s="7" t="s">
        <v>30</v>
      </c>
      <c r="D354" s="7" t="s">
        <v>162</v>
      </c>
      <c r="E354" s="3">
        <v>240</v>
      </c>
      <c r="F354" s="3"/>
      <c r="G354" s="8">
        <f t="shared" si="62"/>
        <v>100</v>
      </c>
      <c r="H354" s="8">
        <f t="shared" si="62"/>
        <v>100</v>
      </c>
      <c r="I354" s="8">
        <f t="shared" si="62"/>
        <v>0</v>
      </c>
      <c r="J354" s="8">
        <f t="shared" si="62"/>
        <v>0</v>
      </c>
      <c r="K354" s="8">
        <f t="shared" si="62"/>
        <v>0</v>
      </c>
      <c r="L354" s="63"/>
    </row>
    <row r="355" spans="1:12" s="1" customFormat="1" ht="16.5" customHeight="1">
      <c r="A355" s="27" t="s">
        <v>252</v>
      </c>
      <c r="B355" s="10">
        <v>988</v>
      </c>
      <c r="C355" s="7" t="s">
        <v>30</v>
      </c>
      <c r="D355" s="7" t="s">
        <v>162</v>
      </c>
      <c r="E355" s="3">
        <v>244</v>
      </c>
      <c r="F355" s="3"/>
      <c r="G355" s="8">
        <f>G356+G357</f>
        <v>100</v>
      </c>
      <c r="H355" s="8">
        <f>H356+H357</f>
        <v>100</v>
      </c>
      <c r="I355" s="8">
        <f>I356+I357</f>
        <v>0</v>
      </c>
      <c r="J355" s="8">
        <f>J356+J357</f>
        <v>0</v>
      </c>
      <c r="K355" s="8">
        <f>K356+K357</f>
        <v>0</v>
      </c>
      <c r="L355" s="63"/>
    </row>
    <row r="356" spans="1:12" s="1" customFormat="1" ht="17.25" customHeight="1">
      <c r="A356" s="27" t="s">
        <v>111</v>
      </c>
      <c r="B356" s="10">
        <v>988</v>
      </c>
      <c r="C356" s="7" t="s">
        <v>30</v>
      </c>
      <c r="D356" s="7" t="s">
        <v>162</v>
      </c>
      <c r="E356" s="3">
        <v>244</v>
      </c>
      <c r="F356" s="3">
        <v>226</v>
      </c>
      <c r="G356" s="8">
        <f>H356+I356+J356+K356</f>
        <v>100</v>
      </c>
      <c r="H356" s="15">
        <v>100</v>
      </c>
      <c r="I356" s="15">
        <v>0</v>
      </c>
      <c r="J356" s="15">
        <v>0</v>
      </c>
      <c r="K356" s="15">
        <v>0</v>
      </c>
      <c r="L356" s="63"/>
    </row>
    <row r="357" spans="1:12" s="1" customFormat="1" ht="27.75" hidden="1" customHeight="1">
      <c r="A357" s="34" t="s">
        <v>232</v>
      </c>
      <c r="B357" s="39">
        <v>988</v>
      </c>
      <c r="C357" s="35" t="s">
        <v>30</v>
      </c>
      <c r="D357" s="35" t="s">
        <v>162</v>
      </c>
      <c r="E357" s="33">
        <v>244</v>
      </c>
      <c r="F357" s="33">
        <v>349</v>
      </c>
      <c r="G357" s="36">
        <f>H357+I357+J357+K357</f>
        <v>0</v>
      </c>
      <c r="H357" s="37">
        <v>0</v>
      </c>
      <c r="I357" s="37">
        <v>0</v>
      </c>
      <c r="J357" s="37">
        <v>0</v>
      </c>
      <c r="K357" s="37"/>
      <c r="L357" s="63"/>
    </row>
    <row r="358" spans="1:12" s="22" customFormat="1" ht="32.25" hidden="1" customHeight="1">
      <c r="A358" s="25" t="s">
        <v>175</v>
      </c>
      <c r="B358" s="30">
        <v>988</v>
      </c>
      <c r="C358" s="18" t="s">
        <v>30</v>
      </c>
      <c r="D358" s="18" t="s">
        <v>194</v>
      </c>
      <c r="E358" s="16"/>
      <c r="F358" s="16"/>
      <c r="G358" s="17">
        <f>G359</f>
        <v>0</v>
      </c>
      <c r="H358" s="17">
        <f>H359</f>
        <v>0</v>
      </c>
      <c r="I358" s="17">
        <f>I359</f>
        <v>0</v>
      </c>
      <c r="J358" s="17">
        <f>J359</f>
        <v>0</v>
      </c>
      <c r="K358" s="17">
        <f>K359</f>
        <v>0</v>
      </c>
      <c r="L358" s="69"/>
    </row>
    <row r="359" spans="1:12" s="1" customFormat="1" ht="26.25" hidden="1" customHeight="1">
      <c r="A359" s="27" t="s">
        <v>54</v>
      </c>
      <c r="B359" s="10">
        <v>988</v>
      </c>
      <c r="C359" s="7" t="s">
        <v>30</v>
      </c>
      <c r="D359" s="7" t="s">
        <v>163</v>
      </c>
      <c r="E359" s="3"/>
      <c r="F359" s="3"/>
      <c r="G359" s="11">
        <f>G360</f>
        <v>0</v>
      </c>
      <c r="H359" s="11">
        <f t="shared" ref="G359:K361" si="63">H360</f>
        <v>0</v>
      </c>
      <c r="I359" s="11">
        <f t="shared" si="63"/>
        <v>0</v>
      </c>
      <c r="J359" s="11">
        <f t="shared" si="63"/>
        <v>0</v>
      </c>
      <c r="K359" s="11">
        <f t="shared" si="63"/>
        <v>0</v>
      </c>
      <c r="L359" s="63"/>
    </row>
    <row r="360" spans="1:12" s="1" customFormat="1" ht="26.25" hidden="1" customHeight="1">
      <c r="A360" s="27" t="s">
        <v>251</v>
      </c>
      <c r="B360" s="10">
        <v>988</v>
      </c>
      <c r="C360" s="7" t="s">
        <v>30</v>
      </c>
      <c r="D360" s="7" t="s">
        <v>163</v>
      </c>
      <c r="E360" s="3">
        <v>200</v>
      </c>
      <c r="F360" s="3"/>
      <c r="G360" s="11">
        <f>G361</f>
        <v>0</v>
      </c>
      <c r="H360" s="11">
        <f t="shared" si="63"/>
        <v>0</v>
      </c>
      <c r="I360" s="11">
        <f t="shared" si="63"/>
        <v>0</v>
      </c>
      <c r="J360" s="11">
        <f t="shared" si="63"/>
        <v>0</v>
      </c>
      <c r="K360" s="11">
        <f t="shared" si="63"/>
        <v>0</v>
      </c>
      <c r="L360" s="63"/>
    </row>
    <row r="361" spans="1:12" s="1" customFormat="1" ht="26.25" hidden="1" customHeight="1">
      <c r="A361" s="27" t="s">
        <v>60</v>
      </c>
      <c r="B361" s="10">
        <v>988</v>
      </c>
      <c r="C361" s="7" t="s">
        <v>30</v>
      </c>
      <c r="D361" s="7" t="s">
        <v>163</v>
      </c>
      <c r="E361" s="3">
        <v>240</v>
      </c>
      <c r="F361" s="3"/>
      <c r="G361" s="11">
        <f t="shared" si="63"/>
        <v>0</v>
      </c>
      <c r="H361" s="11">
        <f t="shared" si="63"/>
        <v>0</v>
      </c>
      <c r="I361" s="11">
        <f t="shared" si="63"/>
        <v>0</v>
      </c>
      <c r="J361" s="11">
        <f t="shared" si="63"/>
        <v>0</v>
      </c>
      <c r="K361" s="11">
        <f t="shared" si="63"/>
        <v>0</v>
      </c>
      <c r="L361" s="63"/>
    </row>
    <row r="362" spans="1:12" s="1" customFormat="1" ht="26.25" hidden="1" customHeight="1">
      <c r="A362" s="27" t="s">
        <v>252</v>
      </c>
      <c r="B362" s="10">
        <v>988</v>
      </c>
      <c r="C362" s="7" t="s">
        <v>30</v>
      </c>
      <c r="D362" s="7" t="s">
        <v>163</v>
      </c>
      <c r="E362" s="3">
        <v>244</v>
      </c>
      <c r="F362" s="3"/>
      <c r="G362" s="11">
        <f>G364+G365</f>
        <v>0</v>
      </c>
      <c r="H362" s="11">
        <f>H364+H365</f>
        <v>0</v>
      </c>
      <c r="I362" s="11">
        <f>I364+I365</f>
        <v>0</v>
      </c>
      <c r="J362" s="11">
        <f>J364+J365</f>
        <v>0</v>
      </c>
      <c r="K362" s="11">
        <f>K364+K365</f>
        <v>0</v>
      </c>
      <c r="L362" s="63"/>
    </row>
    <row r="363" spans="1:12" s="1" customFormat="1" ht="26.45" hidden="1" customHeight="1">
      <c r="A363" s="27" t="s">
        <v>112</v>
      </c>
      <c r="B363" s="10">
        <v>988</v>
      </c>
      <c r="C363" s="7" t="s">
        <v>30</v>
      </c>
      <c r="D363" s="7" t="s">
        <v>163</v>
      </c>
      <c r="E363" s="3">
        <v>244</v>
      </c>
      <c r="F363" s="3">
        <v>222</v>
      </c>
      <c r="G363" s="11">
        <f>H363+I363+J363+K363</f>
        <v>0</v>
      </c>
      <c r="H363" s="14">
        <v>0</v>
      </c>
      <c r="I363" s="14">
        <v>0</v>
      </c>
      <c r="J363" s="14">
        <v>0</v>
      </c>
      <c r="K363" s="14">
        <v>0</v>
      </c>
      <c r="L363" s="63"/>
    </row>
    <row r="364" spans="1:12" s="1" customFormat="1" ht="26.25" hidden="1" customHeight="1">
      <c r="A364" s="27" t="s">
        <v>111</v>
      </c>
      <c r="B364" s="10">
        <v>988</v>
      </c>
      <c r="C364" s="7" t="s">
        <v>30</v>
      </c>
      <c r="D364" s="7" t="s">
        <v>163</v>
      </c>
      <c r="E364" s="3">
        <v>244</v>
      </c>
      <c r="F364" s="3">
        <v>226</v>
      </c>
      <c r="G364" s="11">
        <f>H364+I364+J364++K364</f>
        <v>0</v>
      </c>
      <c r="H364" s="14">
        <v>0</v>
      </c>
      <c r="I364" s="14">
        <v>0</v>
      </c>
      <c r="J364" s="14">
        <v>0</v>
      </c>
      <c r="K364" s="14">
        <v>0</v>
      </c>
      <c r="L364" s="63"/>
    </row>
    <row r="365" spans="1:12" s="1" customFormat="1" ht="18.75" hidden="1" customHeight="1">
      <c r="A365" s="27" t="s">
        <v>232</v>
      </c>
      <c r="B365" s="10">
        <v>988</v>
      </c>
      <c r="C365" s="7" t="s">
        <v>30</v>
      </c>
      <c r="D365" s="7" t="s">
        <v>163</v>
      </c>
      <c r="E365" s="3">
        <v>244</v>
      </c>
      <c r="F365" s="3">
        <v>349</v>
      </c>
      <c r="G365" s="11">
        <f>H365+I365+J365+K365</f>
        <v>0</v>
      </c>
      <c r="H365" s="14">
        <v>0</v>
      </c>
      <c r="I365" s="14">
        <v>0</v>
      </c>
      <c r="J365" s="14">
        <v>0</v>
      </c>
      <c r="K365" s="14">
        <v>0</v>
      </c>
      <c r="L365" s="63"/>
    </row>
    <row r="366" spans="1:12" s="21" customFormat="1" ht="48.75" customHeight="1">
      <c r="A366" s="25" t="s">
        <v>219</v>
      </c>
      <c r="B366" s="30">
        <v>988</v>
      </c>
      <c r="C366" s="18" t="s">
        <v>30</v>
      </c>
      <c r="D366" s="18" t="s">
        <v>204</v>
      </c>
      <c r="E366" s="16"/>
      <c r="F366" s="16"/>
      <c r="G366" s="76">
        <f t="shared" ref="G366:K368" si="64">G367</f>
        <v>360</v>
      </c>
      <c r="H366" s="76">
        <f t="shared" si="64"/>
        <v>250</v>
      </c>
      <c r="I366" s="76">
        <f t="shared" si="64"/>
        <v>110</v>
      </c>
      <c r="J366" s="76">
        <f t="shared" si="64"/>
        <v>0</v>
      </c>
      <c r="K366" s="76">
        <f t="shared" si="64"/>
        <v>0</v>
      </c>
      <c r="L366" s="67"/>
    </row>
    <row r="367" spans="1:12" s="2" customFormat="1" ht="26.45" customHeight="1">
      <c r="A367" s="27" t="s">
        <v>251</v>
      </c>
      <c r="B367" s="10">
        <v>988</v>
      </c>
      <c r="C367" s="7" t="s">
        <v>30</v>
      </c>
      <c r="D367" s="7" t="s">
        <v>204</v>
      </c>
      <c r="E367" s="3">
        <v>200</v>
      </c>
      <c r="F367" s="3"/>
      <c r="G367" s="11">
        <f t="shared" si="64"/>
        <v>360</v>
      </c>
      <c r="H367" s="11">
        <f t="shared" si="64"/>
        <v>250</v>
      </c>
      <c r="I367" s="11">
        <f t="shared" si="64"/>
        <v>110</v>
      </c>
      <c r="J367" s="11">
        <f t="shared" si="64"/>
        <v>0</v>
      </c>
      <c r="K367" s="11">
        <f t="shared" si="64"/>
        <v>0</v>
      </c>
      <c r="L367" s="64"/>
    </row>
    <row r="368" spans="1:12" s="2" customFormat="1" ht="26.45" customHeight="1">
      <c r="A368" s="27" t="s">
        <v>60</v>
      </c>
      <c r="B368" s="10">
        <v>988</v>
      </c>
      <c r="C368" s="7" t="s">
        <v>30</v>
      </c>
      <c r="D368" s="7" t="s">
        <v>204</v>
      </c>
      <c r="E368" s="3">
        <v>240</v>
      </c>
      <c r="F368" s="3"/>
      <c r="G368" s="11">
        <f>G369</f>
        <v>360</v>
      </c>
      <c r="H368" s="11">
        <f t="shared" si="64"/>
        <v>250</v>
      </c>
      <c r="I368" s="11">
        <f t="shared" si="64"/>
        <v>110</v>
      </c>
      <c r="J368" s="11">
        <f t="shared" si="64"/>
        <v>0</v>
      </c>
      <c r="K368" s="11">
        <f t="shared" si="64"/>
        <v>0</v>
      </c>
      <c r="L368" s="64"/>
    </row>
    <row r="369" spans="1:12" s="2" customFormat="1" ht="12.75" customHeight="1">
      <c r="A369" s="27" t="s">
        <v>252</v>
      </c>
      <c r="B369" s="10">
        <v>988</v>
      </c>
      <c r="C369" s="7" t="s">
        <v>30</v>
      </c>
      <c r="D369" s="7" t="s">
        <v>204</v>
      </c>
      <c r="E369" s="3">
        <v>244</v>
      </c>
      <c r="F369" s="3"/>
      <c r="G369" s="11">
        <f>G370+G371</f>
        <v>360</v>
      </c>
      <c r="H369" s="11">
        <f t="shared" ref="H369:K369" si="65">H370+H371</f>
        <v>250</v>
      </c>
      <c r="I369" s="11">
        <f t="shared" si="65"/>
        <v>110</v>
      </c>
      <c r="J369" s="11">
        <f t="shared" si="65"/>
        <v>0</v>
      </c>
      <c r="K369" s="11">
        <f t="shared" si="65"/>
        <v>0</v>
      </c>
      <c r="L369" s="64"/>
    </row>
    <row r="370" spans="1:12" s="2" customFormat="1" ht="15" customHeight="1">
      <c r="A370" s="27" t="s">
        <v>111</v>
      </c>
      <c r="B370" s="10">
        <v>988</v>
      </c>
      <c r="C370" s="7" t="s">
        <v>30</v>
      </c>
      <c r="D370" s="7" t="s">
        <v>204</v>
      </c>
      <c r="E370" s="3">
        <v>244</v>
      </c>
      <c r="F370" s="3">
        <v>226</v>
      </c>
      <c r="G370" s="11">
        <f>H370+I370+J370+K370</f>
        <v>0</v>
      </c>
      <c r="H370" s="14">
        <v>0</v>
      </c>
      <c r="I370" s="14">
        <v>0</v>
      </c>
      <c r="J370" s="14">
        <v>0</v>
      </c>
      <c r="K370" s="14">
        <v>0</v>
      </c>
      <c r="L370" s="64"/>
    </row>
    <row r="371" spans="1:12" s="2" customFormat="1" ht="26.45" customHeight="1">
      <c r="A371" s="27" t="s">
        <v>232</v>
      </c>
      <c r="B371" s="10">
        <v>988</v>
      </c>
      <c r="C371" s="7" t="s">
        <v>30</v>
      </c>
      <c r="D371" s="7" t="s">
        <v>204</v>
      </c>
      <c r="E371" s="3">
        <v>244</v>
      </c>
      <c r="F371" s="3">
        <v>349</v>
      </c>
      <c r="G371" s="11">
        <f>H371+I371+J371+K371</f>
        <v>360</v>
      </c>
      <c r="H371" s="14">
        <v>250</v>
      </c>
      <c r="I371" s="14">
        <v>110</v>
      </c>
      <c r="J371" s="14">
        <v>0</v>
      </c>
      <c r="K371" s="14">
        <v>0</v>
      </c>
      <c r="L371" s="64"/>
    </row>
    <row r="372" spans="1:12" s="2" customFormat="1" ht="16.5" customHeight="1">
      <c r="A372" s="27" t="s">
        <v>201</v>
      </c>
      <c r="B372" s="10">
        <v>988</v>
      </c>
      <c r="C372" s="7" t="s">
        <v>199</v>
      </c>
      <c r="D372" s="7"/>
      <c r="E372" s="3"/>
      <c r="F372" s="3"/>
      <c r="G372" s="11">
        <f>G383+G389+G378+G373</f>
        <v>805</v>
      </c>
      <c r="H372" s="11">
        <f t="shared" ref="H372:K372" si="66">H383+H389+H378+H373</f>
        <v>685</v>
      </c>
      <c r="I372" s="11">
        <f t="shared" si="66"/>
        <v>120</v>
      </c>
      <c r="J372" s="11">
        <f t="shared" si="66"/>
        <v>0</v>
      </c>
      <c r="K372" s="11">
        <f t="shared" si="66"/>
        <v>0</v>
      </c>
      <c r="L372" s="64"/>
    </row>
    <row r="373" spans="1:12" s="2" customFormat="1" ht="53.25" customHeight="1">
      <c r="A373" s="25" t="s">
        <v>217</v>
      </c>
      <c r="B373" s="30">
        <v>988</v>
      </c>
      <c r="C373" s="18" t="s">
        <v>199</v>
      </c>
      <c r="D373" s="18" t="s">
        <v>236</v>
      </c>
      <c r="E373" s="16"/>
      <c r="F373" s="16"/>
      <c r="G373" s="76">
        <f>G374</f>
        <v>160</v>
      </c>
      <c r="H373" s="76">
        <f t="shared" ref="H373:K376" si="67">H374</f>
        <v>160</v>
      </c>
      <c r="I373" s="76">
        <f t="shared" si="67"/>
        <v>0</v>
      </c>
      <c r="J373" s="76">
        <f t="shared" si="67"/>
        <v>0</v>
      </c>
      <c r="K373" s="76">
        <f t="shared" si="67"/>
        <v>0</v>
      </c>
      <c r="L373" s="64"/>
    </row>
    <row r="374" spans="1:12" s="2" customFormat="1" ht="26.45" customHeight="1">
      <c r="A374" s="27" t="s">
        <v>251</v>
      </c>
      <c r="B374" s="10">
        <v>988</v>
      </c>
      <c r="C374" s="7" t="s">
        <v>199</v>
      </c>
      <c r="D374" s="7" t="s">
        <v>236</v>
      </c>
      <c r="E374" s="3">
        <v>200</v>
      </c>
      <c r="F374" s="3"/>
      <c r="G374" s="11">
        <f>G375</f>
        <v>160</v>
      </c>
      <c r="H374" s="11">
        <f t="shared" si="67"/>
        <v>160</v>
      </c>
      <c r="I374" s="11">
        <f t="shared" si="67"/>
        <v>0</v>
      </c>
      <c r="J374" s="11">
        <f t="shared" si="67"/>
        <v>0</v>
      </c>
      <c r="K374" s="11">
        <f t="shared" si="67"/>
        <v>0</v>
      </c>
      <c r="L374" s="64"/>
    </row>
    <row r="375" spans="1:12" s="2" customFormat="1" ht="26.45" customHeight="1">
      <c r="A375" s="27" t="s">
        <v>60</v>
      </c>
      <c r="B375" s="10">
        <v>988</v>
      </c>
      <c r="C375" s="7" t="s">
        <v>199</v>
      </c>
      <c r="D375" s="7" t="s">
        <v>236</v>
      </c>
      <c r="E375" s="3">
        <v>240</v>
      </c>
      <c r="F375" s="3"/>
      <c r="G375" s="11">
        <f>G376</f>
        <v>160</v>
      </c>
      <c r="H375" s="11">
        <f t="shared" si="67"/>
        <v>160</v>
      </c>
      <c r="I375" s="11">
        <f t="shared" si="67"/>
        <v>0</v>
      </c>
      <c r="J375" s="11">
        <f t="shared" si="67"/>
        <v>0</v>
      </c>
      <c r="K375" s="11">
        <f t="shared" si="67"/>
        <v>0</v>
      </c>
      <c r="L375" s="64"/>
    </row>
    <row r="376" spans="1:12" s="2" customFormat="1" ht="17.25" customHeight="1">
      <c r="A376" s="27" t="s">
        <v>252</v>
      </c>
      <c r="B376" s="10">
        <v>988</v>
      </c>
      <c r="C376" s="7" t="s">
        <v>199</v>
      </c>
      <c r="D376" s="7" t="s">
        <v>236</v>
      </c>
      <c r="E376" s="3">
        <v>244</v>
      </c>
      <c r="F376" s="3"/>
      <c r="G376" s="11">
        <f>G377</f>
        <v>160</v>
      </c>
      <c r="H376" s="11">
        <f t="shared" si="67"/>
        <v>160</v>
      </c>
      <c r="I376" s="11">
        <f t="shared" si="67"/>
        <v>0</v>
      </c>
      <c r="J376" s="11">
        <f t="shared" si="67"/>
        <v>0</v>
      </c>
      <c r="K376" s="11">
        <f t="shared" si="67"/>
        <v>0</v>
      </c>
      <c r="L376" s="64"/>
    </row>
    <row r="377" spans="1:12" s="2" customFormat="1" ht="15" customHeight="1">
      <c r="A377" s="27" t="s">
        <v>111</v>
      </c>
      <c r="B377" s="10">
        <v>988</v>
      </c>
      <c r="C377" s="7" t="s">
        <v>199</v>
      </c>
      <c r="D377" s="7" t="s">
        <v>236</v>
      </c>
      <c r="E377" s="3">
        <v>244</v>
      </c>
      <c r="F377" s="3">
        <v>226</v>
      </c>
      <c r="G377" s="11">
        <f>H377+I377+J377+K377</f>
        <v>160</v>
      </c>
      <c r="H377" s="11">
        <v>160</v>
      </c>
      <c r="I377" s="11">
        <v>0</v>
      </c>
      <c r="J377" s="11">
        <v>0</v>
      </c>
      <c r="K377" s="11">
        <v>0</v>
      </c>
      <c r="L377" s="64"/>
    </row>
    <row r="378" spans="1:12" s="2" customFormat="1" ht="98.25" customHeight="1">
      <c r="A378" s="25" t="s">
        <v>246</v>
      </c>
      <c r="B378" s="30">
        <v>988</v>
      </c>
      <c r="C378" s="18" t="s">
        <v>199</v>
      </c>
      <c r="D378" s="18" t="s">
        <v>248</v>
      </c>
      <c r="E378" s="16"/>
      <c r="F378" s="16"/>
      <c r="G378" s="76">
        <f>G379</f>
        <v>40</v>
      </c>
      <c r="H378" s="76">
        <f t="shared" ref="H378:K381" si="68">H379</f>
        <v>40</v>
      </c>
      <c r="I378" s="76">
        <f t="shared" si="68"/>
        <v>0</v>
      </c>
      <c r="J378" s="76">
        <f t="shared" si="68"/>
        <v>0</v>
      </c>
      <c r="K378" s="76">
        <f t="shared" si="68"/>
        <v>0</v>
      </c>
      <c r="L378" s="64"/>
    </row>
    <row r="379" spans="1:12" s="2" customFormat="1" ht="26.45" customHeight="1">
      <c r="A379" s="27" t="s">
        <v>251</v>
      </c>
      <c r="B379" s="10">
        <v>988</v>
      </c>
      <c r="C379" s="7" t="s">
        <v>199</v>
      </c>
      <c r="D379" s="7" t="s">
        <v>248</v>
      </c>
      <c r="E379" s="3">
        <v>200</v>
      </c>
      <c r="F379" s="3"/>
      <c r="G379" s="11">
        <f>G380</f>
        <v>40</v>
      </c>
      <c r="H379" s="11">
        <f t="shared" si="68"/>
        <v>40</v>
      </c>
      <c r="I379" s="11">
        <f t="shared" si="68"/>
        <v>0</v>
      </c>
      <c r="J379" s="11">
        <f t="shared" si="68"/>
        <v>0</v>
      </c>
      <c r="K379" s="11">
        <f t="shared" si="68"/>
        <v>0</v>
      </c>
      <c r="L379" s="64"/>
    </row>
    <row r="380" spans="1:12" s="2" customFormat="1" ht="26.45" customHeight="1">
      <c r="A380" s="27" t="s">
        <v>60</v>
      </c>
      <c r="B380" s="10">
        <v>988</v>
      </c>
      <c r="C380" s="7" t="s">
        <v>199</v>
      </c>
      <c r="D380" s="7" t="s">
        <v>248</v>
      </c>
      <c r="E380" s="3">
        <v>240</v>
      </c>
      <c r="F380" s="3"/>
      <c r="G380" s="11">
        <f>G381</f>
        <v>40</v>
      </c>
      <c r="H380" s="11">
        <f t="shared" si="68"/>
        <v>40</v>
      </c>
      <c r="I380" s="11">
        <f t="shared" si="68"/>
        <v>0</v>
      </c>
      <c r="J380" s="11">
        <f t="shared" si="68"/>
        <v>0</v>
      </c>
      <c r="K380" s="11">
        <f t="shared" si="68"/>
        <v>0</v>
      </c>
      <c r="L380" s="64"/>
    </row>
    <row r="381" spans="1:12" s="2" customFormat="1" ht="14.25" customHeight="1">
      <c r="A381" s="27" t="s">
        <v>252</v>
      </c>
      <c r="B381" s="10">
        <v>988</v>
      </c>
      <c r="C381" s="7" t="s">
        <v>199</v>
      </c>
      <c r="D381" s="7" t="s">
        <v>248</v>
      </c>
      <c r="E381" s="3">
        <v>244</v>
      </c>
      <c r="F381" s="3"/>
      <c r="G381" s="11">
        <f>G382</f>
        <v>40</v>
      </c>
      <c r="H381" s="11">
        <f t="shared" si="68"/>
        <v>40</v>
      </c>
      <c r="I381" s="11">
        <f t="shared" si="68"/>
        <v>0</v>
      </c>
      <c r="J381" s="11">
        <f t="shared" si="68"/>
        <v>0</v>
      </c>
      <c r="K381" s="11">
        <f t="shared" si="68"/>
        <v>0</v>
      </c>
      <c r="L381" s="64"/>
    </row>
    <row r="382" spans="1:12" s="2" customFormat="1" ht="12.75" customHeight="1">
      <c r="A382" s="27" t="s">
        <v>111</v>
      </c>
      <c r="B382" s="10">
        <v>988</v>
      </c>
      <c r="C382" s="7" t="s">
        <v>199</v>
      </c>
      <c r="D382" s="7" t="s">
        <v>248</v>
      </c>
      <c r="E382" s="3">
        <v>244</v>
      </c>
      <c r="F382" s="3">
        <v>226</v>
      </c>
      <c r="G382" s="11">
        <f>H382+I382+J382+K382</f>
        <v>40</v>
      </c>
      <c r="H382" s="11">
        <v>40</v>
      </c>
      <c r="I382" s="11">
        <v>0</v>
      </c>
      <c r="J382" s="11">
        <v>0</v>
      </c>
      <c r="K382" s="11">
        <v>0</v>
      </c>
      <c r="L382" s="64"/>
    </row>
    <row r="383" spans="1:12" s="2" customFormat="1" ht="35.25" customHeight="1">
      <c r="A383" s="25" t="s">
        <v>254</v>
      </c>
      <c r="B383" s="30">
        <v>988</v>
      </c>
      <c r="C383" s="18" t="s">
        <v>199</v>
      </c>
      <c r="D383" s="18" t="s">
        <v>163</v>
      </c>
      <c r="E383" s="16"/>
      <c r="F383" s="16"/>
      <c r="G383" s="76">
        <f>G384</f>
        <v>445</v>
      </c>
      <c r="H383" s="76">
        <f t="shared" ref="H383:K385" si="69">H384</f>
        <v>325</v>
      </c>
      <c r="I383" s="76">
        <f t="shared" si="69"/>
        <v>120</v>
      </c>
      <c r="J383" s="76">
        <f t="shared" si="69"/>
        <v>0</v>
      </c>
      <c r="K383" s="76">
        <f t="shared" si="69"/>
        <v>0</v>
      </c>
      <c r="L383" s="64"/>
    </row>
    <row r="384" spans="1:12" s="2" customFormat="1" ht="26.45" customHeight="1">
      <c r="A384" s="27" t="s">
        <v>251</v>
      </c>
      <c r="B384" s="10">
        <v>988</v>
      </c>
      <c r="C384" s="7" t="s">
        <v>199</v>
      </c>
      <c r="D384" s="7" t="s">
        <v>163</v>
      </c>
      <c r="E384" s="3">
        <v>200</v>
      </c>
      <c r="F384" s="3"/>
      <c r="G384" s="11">
        <f>G385</f>
        <v>445</v>
      </c>
      <c r="H384" s="11">
        <f t="shared" si="69"/>
        <v>325</v>
      </c>
      <c r="I384" s="11">
        <f t="shared" si="69"/>
        <v>120</v>
      </c>
      <c r="J384" s="11">
        <f t="shared" si="69"/>
        <v>0</v>
      </c>
      <c r="K384" s="11">
        <f t="shared" si="69"/>
        <v>0</v>
      </c>
      <c r="L384" s="64"/>
    </row>
    <row r="385" spans="1:12" s="2" customFormat="1" ht="26.45" customHeight="1">
      <c r="A385" s="27" t="s">
        <v>60</v>
      </c>
      <c r="B385" s="10">
        <v>988</v>
      </c>
      <c r="C385" s="7" t="s">
        <v>199</v>
      </c>
      <c r="D385" s="7" t="s">
        <v>163</v>
      </c>
      <c r="E385" s="3">
        <v>240</v>
      </c>
      <c r="F385" s="3"/>
      <c r="G385" s="11">
        <f>G386</f>
        <v>445</v>
      </c>
      <c r="H385" s="11">
        <f t="shared" si="69"/>
        <v>325</v>
      </c>
      <c r="I385" s="11">
        <f t="shared" si="69"/>
        <v>120</v>
      </c>
      <c r="J385" s="11">
        <f t="shared" si="69"/>
        <v>0</v>
      </c>
      <c r="K385" s="11">
        <f t="shared" si="69"/>
        <v>0</v>
      </c>
      <c r="L385" s="64"/>
    </row>
    <row r="386" spans="1:12" s="2" customFormat="1" ht="15" customHeight="1">
      <c r="A386" s="27" t="s">
        <v>252</v>
      </c>
      <c r="B386" s="10">
        <v>988</v>
      </c>
      <c r="C386" s="7" t="s">
        <v>199</v>
      </c>
      <c r="D386" s="7" t="s">
        <v>163</v>
      </c>
      <c r="E386" s="3">
        <v>244</v>
      </c>
      <c r="F386" s="3"/>
      <c r="G386" s="11">
        <f>G387+G388</f>
        <v>445</v>
      </c>
      <c r="H386" s="11">
        <f t="shared" ref="H386:K386" si="70">H387+H388</f>
        <v>325</v>
      </c>
      <c r="I386" s="11">
        <f t="shared" si="70"/>
        <v>120</v>
      </c>
      <c r="J386" s="11">
        <f t="shared" si="70"/>
        <v>0</v>
      </c>
      <c r="K386" s="11">
        <f t="shared" si="70"/>
        <v>0</v>
      </c>
      <c r="L386" s="64"/>
    </row>
    <row r="387" spans="1:12" s="2" customFormat="1" ht="14.25" customHeight="1">
      <c r="A387" s="27" t="s">
        <v>111</v>
      </c>
      <c r="B387" s="10">
        <v>988</v>
      </c>
      <c r="C387" s="7" t="s">
        <v>199</v>
      </c>
      <c r="D387" s="7" t="s">
        <v>163</v>
      </c>
      <c r="E387" s="3">
        <v>244</v>
      </c>
      <c r="F387" s="3">
        <v>226</v>
      </c>
      <c r="G387" s="11">
        <f>H387+I387+J387+K387</f>
        <v>345</v>
      </c>
      <c r="H387" s="14">
        <v>325</v>
      </c>
      <c r="I387" s="14">
        <v>20</v>
      </c>
      <c r="J387" s="14">
        <v>0</v>
      </c>
      <c r="K387" s="14">
        <v>0</v>
      </c>
      <c r="L387" s="64"/>
    </row>
    <row r="388" spans="1:12" s="2" customFormat="1" ht="20.25" customHeight="1">
      <c r="A388" s="27" t="s">
        <v>232</v>
      </c>
      <c r="B388" s="10">
        <v>988</v>
      </c>
      <c r="C388" s="7" t="s">
        <v>199</v>
      </c>
      <c r="D388" s="7" t="s">
        <v>163</v>
      </c>
      <c r="E388" s="3">
        <v>244</v>
      </c>
      <c r="F388" s="3">
        <v>349</v>
      </c>
      <c r="G388" s="11">
        <f>H388+I388+J388+K388</f>
        <v>100</v>
      </c>
      <c r="H388" s="14">
        <v>0</v>
      </c>
      <c r="I388" s="14">
        <v>100</v>
      </c>
      <c r="J388" s="14">
        <v>0</v>
      </c>
      <c r="K388" s="14">
        <v>0</v>
      </c>
      <c r="L388" s="64"/>
    </row>
    <row r="389" spans="1:12" s="2" customFormat="1" ht="90" customHeight="1">
      <c r="A389" s="25" t="s">
        <v>234</v>
      </c>
      <c r="B389" s="30">
        <v>988</v>
      </c>
      <c r="C389" s="18" t="s">
        <v>199</v>
      </c>
      <c r="D389" s="18" t="s">
        <v>206</v>
      </c>
      <c r="E389" s="16"/>
      <c r="F389" s="16"/>
      <c r="G389" s="76">
        <f>G390</f>
        <v>160</v>
      </c>
      <c r="H389" s="76">
        <f t="shared" ref="H389:K392" si="71">H390</f>
        <v>160</v>
      </c>
      <c r="I389" s="76">
        <f t="shared" si="71"/>
        <v>0</v>
      </c>
      <c r="J389" s="76">
        <f t="shared" si="71"/>
        <v>0</v>
      </c>
      <c r="K389" s="76">
        <f t="shared" si="71"/>
        <v>0</v>
      </c>
      <c r="L389" s="64"/>
    </row>
    <row r="390" spans="1:12" s="2" customFormat="1" ht="26.45" customHeight="1">
      <c r="A390" s="27" t="s">
        <v>251</v>
      </c>
      <c r="B390" s="10">
        <v>988</v>
      </c>
      <c r="C390" s="7" t="s">
        <v>199</v>
      </c>
      <c r="D390" s="7" t="s">
        <v>206</v>
      </c>
      <c r="E390" s="3">
        <v>200</v>
      </c>
      <c r="F390" s="3"/>
      <c r="G390" s="11">
        <f>G391</f>
        <v>160</v>
      </c>
      <c r="H390" s="11">
        <f t="shared" si="71"/>
        <v>160</v>
      </c>
      <c r="I390" s="11">
        <f t="shared" si="71"/>
        <v>0</v>
      </c>
      <c r="J390" s="11">
        <f t="shared" si="71"/>
        <v>0</v>
      </c>
      <c r="K390" s="11">
        <f t="shared" si="71"/>
        <v>0</v>
      </c>
      <c r="L390" s="64"/>
    </row>
    <row r="391" spans="1:12" s="2" customFormat="1" ht="26.45" customHeight="1">
      <c r="A391" s="27" t="s">
        <v>60</v>
      </c>
      <c r="B391" s="10">
        <v>988</v>
      </c>
      <c r="C391" s="7" t="s">
        <v>199</v>
      </c>
      <c r="D391" s="7" t="s">
        <v>206</v>
      </c>
      <c r="E391" s="3">
        <v>240</v>
      </c>
      <c r="F391" s="3"/>
      <c r="G391" s="11">
        <f>G392</f>
        <v>160</v>
      </c>
      <c r="H391" s="11">
        <f t="shared" si="71"/>
        <v>160</v>
      </c>
      <c r="I391" s="11">
        <f t="shared" si="71"/>
        <v>0</v>
      </c>
      <c r="J391" s="11">
        <f t="shared" si="71"/>
        <v>0</v>
      </c>
      <c r="K391" s="11">
        <f t="shared" si="71"/>
        <v>0</v>
      </c>
      <c r="L391" s="64"/>
    </row>
    <row r="392" spans="1:12" s="2" customFormat="1" ht="15" customHeight="1">
      <c r="A392" s="27" t="s">
        <v>252</v>
      </c>
      <c r="B392" s="10">
        <v>988</v>
      </c>
      <c r="C392" s="7" t="s">
        <v>199</v>
      </c>
      <c r="D392" s="7" t="s">
        <v>206</v>
      </c>
      <c r="E392" s="3">
        <v>244</v>
      </c>
      <c r="F392" s="3"/>
      <c r="G392" s="11">
        <f>G393</f>
        <v>160</v>
      </c>
      <c r="H392" s="11">
        <f t="shared" si="71"/>
        <v>160</v>
      </c>
      <c r="I392" s="11">
        <f t="shared" si="71"/>
        <v>0</v>
      </c>
      <c r="J392" s="11">
        <f t="shared" si="71"/>
        <v>0</v>
      </c>
      <c r="K392" s="11">
        <f t="shared" si="71"/>
        <v>0</v>
      </c>
      <c r="L392" s="64"/>
    </row>
    <row r="393" spans="1:12" s="2" customFormat="1" ht="15.75" customHeight="1">
      <c r="A393" s="27" t="s">
        <v>111</v>
      </c>
      <c r="B393" s="10">
        <v>988</v>
      </c>
      <c r="C393" s="7" t="s">
        <v>199</v>
      </c>
      <c r="D393" s="7" t="s">
        <v>206</v>
      </c>
      <c r="E393" s="3">
        <v>244</v>
      </c>
      <c r="F393" s="3">
        <v>226</v>
      </c>
      <c r="G393" s="11">
        <f>H393+I393+J393+K393</f>
        <v>160</v>
      </c>
      <c r="H393" s="14">
        <v>160</v>
      </c>
      <c r="I393" s="14">
        <v>0</v>
      </c>
      <c r="J393" s="14">
        <v>0</v>
      </c>
      <c r="K393" s="14">
        <v>0</v>
      </c>
      <c r="L393" s="64"/>
    </row>
    <row r="394" spans="1:12" s="1" customFormat="1" ht="17.25" customHeight="1">
      <c r="A394" s="26" t="s">
        <v>47</v>
      </c>
      <c r="B394" s="12">
        <v>988</v>
      </c>
      <c r="C394" s="5" t="s">
        <v>49</v>
      </c>
      <c r="D394" s="5"/>
      <c r="E394" s="4"/>
      <c r="F394" s="4"/>
      <c r="G394" s="6">
        <f>G395</f>
        <v>11615.3</v>
      </c>
      <c r="H394" s="6">
        <f>H395</f>
        <v>3510</v>
      </c>
      <c r="I394" s="6">
        <f>I395</f>
        <v>2090</v>
      </c>
      <c r="J394" s="6">
        <f>J395</f>
        <v>3094.9</v>
      </c>
      <c r="K394" s="6">
        <f>K395</f>
        <v>2920.4</v>
      </c>
      <c r="L394" s="63"/>
    </row>
    <row r="395" spans="1:12" s="1" customFormat="1" ht="14.25" customHeight="1">
      <c r="A395" s="25" t="s">
        <v>19</v>
      </c>
      <c r="B395" s="30">
        <v>988</v>
      </c>
      <c r="C395" s="18" t="s">
        <v>31</v>
      </c>
      <c r="D395" s="18"/>
      <c r="E395" s="16"/>
      <c r="F395" s="16"/>
      <c r="G395" s="17">
        <f>G397+G405</f>
        <v>11615.3</v>
      </c>
      <c r="H395" s="17">
        <f>H397+H405</f>
        <v>3510</v>
      </c>
      <c r="I395" s="17">
        <f>I397+I405</f>
        <v>2090</v>
      </c>
      <c r="J395" s="17">
        <f>J397+J405</f>
        <v>3094.9</v>
      </c>
      <c r="K395" s="17">
        <f>K397+K405</f>
        <v>2920.4</v>
      </c>
      <c r="L395" s="63"/>
    </row>
    <row r="396" spans="1:12" s="2" customFormat="1" ht="41.25" customHeight="1">
      <c r="A396" s="25" t="s">
        <v>176</v>
      </c>
      <c r="B396" s="30">
        <v>988</v>
      </c>
      <c r="C396" s="18" t="s">
        <v>31</v>
      </c>
      <c r="D396" s="18" t="s">
        <v>195</v>
      </c>
      <c r="E396" s="16"/>
      <c r="F396" s="16"/>
      <c r="G396" s="17">
        <f>G397</f>
        <v>8755.2999999999993</v>
      </c>
      <c r="H396" s="17">
        <f>H397</f>
        <v>2515</v>
      </c>
      <c r="I396" s="17">
        <f>I397</f>
        <v>1395</v>
      </c>
      <c r="J396" s="17">
        <f>J397</f>
        <v>2399.9</v>
      </c>
      <c r="K396" s="17">
        <f>K397</f>
        <v>2445.4</v>
      </c>
      <c r="L396" s="64"/>
    </row>
    <row r="397" spans="1:12" s="1" customFormat="1" ht="40.15" customHeight="1">
      <c r="A397" s="27" t="s">
        <v>76</v>
      </c>
      <c r="B397" s="10">
        <v>988</v>
      </c>
      <c r="C397" s="7" t="s">
        <v>31</v>
      </c>
      <c r="D397" s="7" t="s">
        <v>164</v>
      </c>
      <c r="E397" s="3"/>
      <c r="F397" s="3"/>
      <c r="G397" s="8">
        <f t="shared" ref="G397:K399" si="72">G398</f>
        <v>8755.2999999999993</v>
      </c>
      <c r="H397" s="8">
        <f t="shared" si="72"/>
        <v>2515</v>
      </c>
      <c r="I397" s="8">
        <f t="shared" si="72"/>
        <v>1395</v>
      </c>
      <c r="J397" s="8">
        <f t="shared" si="72"/>
        <v>2399.9</v>
      </c>
      <c r="K397" s="8">
        <f t="shared" si="72"/>
        <v>2445.4</v>
      </c>
      <c r="L397" s="63"/>
    </row>
    <row r="398" spans="1:12" s="1" customFormat="1" ht="26.45" customHeight="1">
      <c r="A398" s="27" t="s">
        <v>251</v>
      </c>
      <c r="B398" s="10">
        <v>988</v>
      </c>
      <c r="C398" s="7" t="s">
        <v>31</v>
      </c>
      <c r="D398" s="7" t="s">
        <v>164</v>
      </c>
      <c r="E398" s="3">
        <v>200</v>
      </c>
      <c r="F398" s="3"/>
      <c r="G398" s="8">
        <f t="shared" si="72"/>
        <v>8755.2999999999993</v>
      </c>
      <c r="H398" s="8">
        <f t="shared" si="72"/>
        <v>2515</v>
      </c>
      <c r="I398" s="8">
        <f t="shared" si="72"/>
        <v>1395</v>
      </c>
      <c r="J398" s="8">
        <f t="shared" si="72"/>
        <v>2399.9</v>
      </c>
      <c r="K398" s="8">
        <f t="shared" si="72"/>
        <v>2445.4</v>
      </c>
      <c r="L398" s="63"/>
    </row>
    <row r="399" spans="1:12" s="1" customFormat="1" ht="26.45" customHeight="1">
      <c r="A399" s="27" t="s">
        <v>60</v>
      </c>
      <c r="B399" s="10">
        <v>988</v>
      </c>
      <c r="C399" s="7" t="s">
        <v>31</v>
      </c>
      <c r="D399" s="7" t="s">
        <v>164</v>
      </c>
      <c r="E399" s="3">
        <v>240</v>
      </c>
      <c r="F399" s="3"/>
      <c r="G399" s="8">
        <f t="shared" si="72"/>
        <v>8755.2999999999993</v>
      </c>
      <c r="H399" s="8">
        <f>H400</f>
        <v>2515</v>
      </c>
      <c r="I399" s="8">
        <f>I400</f>
        <v>1395</v>
      </c>
      <c r="J399" s="8">
        <f t="shared" si="72"/>
        <v>2399.9</v>
      </c>
      <c r="K399" s="8">
        <f t="shared" si="72"/>
        <v>2445.4</v>
      </c>
      <c r="L399" s="63"/>
    </row>
    <row r="400" spans="1:12" s="1" customFormat="1" ht="17.25" customHeight="1">
      <c r="A400" s="27" t="s">
        <v>252</v>
      </c>
      <c r="B400" s="10">
        <v>988</v>
      </c>
      <c r="C400" s="7" t="s">
        <v>31</v>
      </c>
      <c r="D400" s="7" t="s">
        <v>164</v>
      </c>
      <c r="E400" s="3">
        <v>244</v>
      </c>
      <c r="F400" s="3"/>
      <c r="G400" s="8">
        <f>G401+G402+G403</f>
        <v>8755.2999999999993</v>
      </c>
      <c r="H400" s="8">
        <f>H401+H402+H403</f>
        <v>2515</v>
      </c>
      <c r="I400" s="8">
        <f>I401+I402+I403</f>
        <v>1395</v>
      </c>
      <c r="J400" s="8">
        <f>J401+J402+J403</f>
        <v>2399.9</v>
      </c>
      <c r="K400" s="8">
        <f>K401+K402+K403</f>
        <v>2445.4</v>
      </c>
      <c r="L400" s="63"/>
    </row>
    <row r="401" spans="1:13" s="1" customFormat="1" ht="18" customHeight="1">
      <c r="A401" s="27" t="s">
        <v>111</v>
      </c>
      <c r="B401" s="10">
        <v>988</v>
      </c>
      <c r="C401" s="7" t="s">
        <v>31</v>
      </c>
      <c r="D401" s="7" t="s">
        <v>164</v>
      </c>
      <c r="E401" s="3">
        <v>244</v>
      </c>
      <c r="F401" s="3">
        <v>226</v>
      </c>
      <c r="G401" s="8">
        <f>H401+I401+J401+K401</f>
        <v>3549.2</v>
      </c>
      <c r="H401" s="15">
        <v>1615</v>
      </c>
      <c r="I401" s="15">
        <v>1295</v>
      </c>
      <c r="J401" s="15">
        <v>539.20000000000005</v>
      </c>
      <c r="K401" s="15">
        <v>100</v>
      </c>
      <c r="L401" s="63"/>
      <c r="M401" s="1">
        <v>-1360.7</v>
      </c>
    </row>
    <row r="402" spans="1:13" s="1" customFormat="1" ht="2.25" hidden="1" customHeight="1">
      <c r="A402" s="27" t="s">
        <v>228</v>
      </c>
      <c r="B402" s="10">
        <v>988</v>
      </c>
      <c r="C402" s="7" t="s">
        <v>31</v>
      </c>
      <c r="D402" s="7" t="s">
        <v>164</v>
      </c>
      <c r="E402" s="3">
        <v>244</v>
      </c>
      <c r="F402" s="3">
        <v>346</v>
      </c>
      <c r="G402" s="8">
        <f>H402+I402+J402+K402</f>
        <v>0</v>
      </c>
      <c r="H402" s="15">
        <v>0</v>
      </c>
      <c r="I402" s="15">
        <v>0</v>
      </c>
      <c r="J402" s="15">
        <v>0</v>
      </c>
      <c r="K402" s="15">
        <v>0</v>
      </c>
      <c r="L402" s="63"/>
    </row>
    <row r="403" spans="1:13" s="1" customFormat="1" ht="21" customHeight="1">
      <c r="A403" s="27" t="s">
        <v>232</v>
      </c>
      <c r="B403" s="10">
        <v>988</v>
      </c>
      <c r="C403" s="7" t="s">
        <v>31</v>
      </c>
      <c r="D403" s="7" t="s">
        <v>164</v>
      </c>
      <c r="E403" s="3">
        <v>244</v>
      </c>
      <c r="F403" s="3">
        <v>349</v>
      </c>
      <c r="G403" s="8">
        <f>H403+I403+J403+K403</f>
        <v>5206.1000000000004</v>
      </c>
      <c r="H403" s="15">
        <v>900</v>
      </c>
      <c r="I403" s="15">
        <v>100</v>
      </c>
      <c r="J403" s="15">
        <v>1860.7</v>
      </c>
      <c r="K403" s="15">
        <v>2345.4</v>
      </c>
      <c r="L403" s="63"/>
      <c r="M403" s="1">
        <v>1360.7</v>
      </c>
    </row>
    <row r="404" spans="1:13" s="2" customFormat="1" ht="37.15" customHeight="1">
      <c r="A404" s="25" t="s">
        <v>177</v>
      </c>
      <c r="B404" s="30">
        <v>988</v>
      </c>
      <c r="C404" s="18" t="s">
        <v>31</v>
      </c>
      <c r="D404" s="18" t="s">
        <v>196</v>
      </c>
      <c r="E404" s="16"/>
      <c r="F404" s="16"/>
      <c r="G404" s="17">
        <f>G405</f>
        <v>2860</v>
      </c>
      <c r="H404" s="17">
        <f>H405</f>
        <v>995</v>
      </c>
      <c r="I404" s="17">
        <f>I405</f>
        <v>695</v>
      </c>
      <c r="J404" s="17">
        <f>J405</f>
        <v>695</v>
      </c>
      <c r="K404" s="17">
        <f>K405</f>
        <v>475</v>
      </c>
      <c r="L404" s="64"/>
    </row>
    <row r="405" spans="1:13" s="1" customFormat="1" ht="28.5" customHeight="1">
      <c r="A405" s="27" t="s">
        <v>20</v>
      </c>
      <c r="B405" s="10">
        <v>988</v>
      </c>
      <c r="C405" s="7" t="s">
        <v>31</v>
      </c>
      <c r="D405" s="7" t="s">
        <v>165</v>
      </c>
      <c r="E405" s="3"/>
      <c r="F405" s="3"/>
      <c r="G405" s="8">
        <f t="shared" ref="G405:K407" si="73">G406</f>
        <v>2860</v>
      </c>
      <c r="H405" s="8">
        <f t="shared" si="73"/>
        <v>995</v>
      </c>
      <c r="I405" s="8">
        <f t="shared" si="73"/>
        <v>695</v>
      </c>
      <c r="J405" s="8">
        <f t="shared" si="73"/>
        <v>695</v>
      </c>
      <c r="K405" s="8">
        <f t="shared" si="73"/>
        <v>475</v>
      </c>
      <c r="L405" s="63"/>
    </row>
    <row r="406" spans="1:13" s="1" customFormat="1" ht="26.45" customHeight="1">
      <c r="A406" s="27" t="s">
        <v>251</v>
      </c>
      <c r="B406" s="10">
        <v>988</v>
      </c>
      <c r="C406" s="7" t="s">
        <v>31</v>
      </c>
      <c r="D406" s="7" t="s">
        <v>165</v>
      </c>
      <c r="E406" s="3">
        <v>200</v>
      </c>
      <c r="F406" s="3"/>
      <c r="G406" s="8">
        <f t="shared" si="73"/>
        <v>2860</v>
      </c>
      <c r="H406" s="8">
        <f t="shared" si="73"/>
        <v>995</v>
      </c>
      <c r="I406" s="8">
        <f t="shared" si="73"/>
        <v>695</v>
      </c>
      <c r="J406" s="8">
        <f t="shared" si="73"/>
        <v>695</v>
      </c>
      <c r="K406" s="8">
        <f t="shared" si="73"/>
        <v>475</v>
      </c>
      <c r="L406" s="63"/>
    </row>
    <row r="407" spans="1:13" s="1" customFormat="1" ht="26.45" customHeight="1">
      <c r="A407" s="27" t="s">
        <v>60</v>
      </c>
      <c r="B407" s="10">
        <v>988</v>
      </c>
      <c r="C407" s="7" t="s">
        <v>31</v>
      </c>
      <c r="D407" s="7" t="s">
        <v>165</v>
      </c>
      <c r="E407" s="3">
        <v>240</v>
      </c>
      <c r="F407" s="3"/>
      <c r="G407" s="8">
        <f t="shared" si="73"/>
        <v>2860</v>
      </c>
      <c r="H407" s="8">
        <f t="shared" si="73"/>
        <v>995</v>
      </c>
      <c r="I407" s="8">
        <f t="shared" si="73"/>
        <v>695</v>
      </c>
      <c r="J407" s="8">
        <f t="shared" si="73"/>
        <v>695</v>
      </c>
      <c r="K407" s="8">
        <f t="shared" si="73"/>
        <v>475</v>
      </c>
      <c r="L407" s="63"/>
    </row>
    <row r="408" spans="1:13" s="1" customFormat="1" ht="15" customHeight="1">
      <c r="A408" s="27" t="s">
        <v>252</v>
      </c>
      <c r="B408" s="10">
        <v>988</v>
      </c>
      <c r="C408" s="7" t="s">
        <v>31</v>
      </c>
      <c r="D408" s="7" t="s">
        <v>165</v>
      </c>
      <c r="E408" s="3">
        <v>244</v>
      </c>
      <c r="F408" s="3"/>
      <c r="G408" s="8">
        <f>G409+G410</f>
        <v>2860</v>
      </c>
      <c r="H408" s="8">
        <f>H409+H410</f>
        <v>995</v>
      </c>
      <c r="I408" s="8">
        <f>I409+I410</f>
        <v>695</v>
      </c>
      <c r="J408" s="8">
        <f>J409+J410</f>
        <v>695</v>
      </c>
      <c r="K408" s="8">
        <f>K409+K410</f>
        <v>475</v>
      </c>
      <c r="L408" s="63"/>
    </row>
    <row r="409" spans="1:13" s="1" customFormat="1" ht="15" customHeight="1">
      <c r="A409" s="27" t="s">
        <v>111</v>
      </c>
      <c r="B409" s="10">
        <v>988</v>
      </c>
      <c r="C409" s="7" t="s">
        <v>31</v>
      </c>
      <c r="D409" s="7" t="s">
        <v>165</v>
      </c>
      <c r="E409" s="3">
        <v>244</v>
      </c>
      <c r="F409" s="3">
        <v>226</v>
      </c>
      <c r="G409" s="8">
        <f>H409+I409+J409+K409</f>
        <v>1720</v>
      </c>
      <c r="H409" s="15">
        <v>660</v>
      </c>
      <c r="I409" s="15">
        <v>460</v>
      </c>
      <c r="J409" s="15">
        <v>460</v>
      </c>
      <c r="K409" s="15">
        <v>140</v>
      </c>
      <c r="L409" s="63"/>
    </row>
    <row r="410" spans="1:13" s="1" customFormat="1" ht="26.45" customHeight="1">
      <c r="A410" s="27" t="s">
        <v>232</v>
      </c>
      <c r="B410" s="10">
        <v>988</v>
      </c>
      <c r="C410" s="7" t="s">
        <v>31</v>
      </c>
      <c r="D410" s="7" t="s">
        <v>165</v>
      </c>
      <c r="E410" s="3">
        <v>244</v>
      </c>
      <c r="F410" s="3">
        <v>349</v>
      </c>
      <c r="G410" s="8">
        <f>H410+I410+J410+K410</f>
        <v>1140</v>
      </c>
      <c r="H410" s="15">
        <v>335</v>
      </c>
      <c r="I410" s="15">
        <v>235</v>
      </c>
      <c r="J410" s="15">
        <v>235</v>
      </c>
      <c r="K410" s="15">
        <v>335</v>
      </c>
      <c r="L410" s="63"/>
    </row>
    <row r="411" spans="1:13" s="1" customFormat="1" ht="16.5" customHeight="1">
      <c r="A411" s="26" t="s">
        <v>21</v>
      </c>
      <c r="B411" s="12">
        <v>988</v>
      </c>
      <c r="C411" s="5">
        <v>1000</v>
      </c>
      <c r="D411" s="5"/>
      <c r="E411" s="4"/>
      <c r="F411" s="4"/>
      <c r="G411" s="6">
        <f>G412+G418+G424</f>
        <v>35586.099999999991</v>
      </c>
      <c r="H411" s="6">
        <f>H412+H418+H424</f>
        <v>8833.1999999999989</v>
      </c>
      <c r="I411" s="6">
        <f>I412+I418+I424</f>
        <v>8925.2000000000007</v>
      </c>
      <c r="J411" s="6">
        <f>J412+J418+J424</f>
        <v>8913.9</v>
      </c>
      <c r="K411" s="6">
        <f>K412+K418+K424</f>
        <v>8913.7999999999993</v>
      </c>
      <c r="L411" s="63"/>
    </row>
    <row r="412" spans="1:13" s="1" customFormat="1" ht="15.75" customHeight="1">
      <c r="A412" s="25" t="s">
        <v>207</v>
      </c>
      <c r="B412" s="30">
        <v>988</v>
      </c>
      <c r="C412" s="18" t="s">
        <v>208</v>
      </c>
      <c r="D412" s="18"/>
      <c r="E412" s="16"/>
      <c r="F412" s="16"/>
      <c r="G412" s="17">
        <f t="shared" ref="G412:K416" si="74">G413</f>
        <v>796.1</v>
      </c>
      <c r="H412" s="17">
        <f t="shared" si="74"/>
        <v>138.6</v>
      </c>
      <c r="I412" s="17">
        <f t="shared" si="74"/>
        <v>219.2</v>
      </c>
      <c r="J412" s="17">
        <f t="shared" si="74"/>
        <v>219.2</v>
      </c>
      <c r="K412" s="17">
        <f t="shared" si="74"/>
        <v>219.1</v>
      </c>
      <c r="L412" s="63"/>
    </row>
    <row r="413" spans="1:13" s="1" customFormat="1" ht="83.25" customHeight="1">
      <c r="A413" s="80" t="s">
        <v>216</v>
      </c>
      <c r="B413" s="30">
        <v>988</v>
      </c>
      <c r="C413" s="18" t="s">
        <v>208</v>
      </c>
      <c r="D413" s="18" t="s">
        <v>214</v>
      </c>
      <c r="E413" s="18"/>
      <c r="F413" s="18"/>
      <c r="G413" s="17">
        <f t="shared" si="74"/>
        <v>796.1</v>
      </c>
      <c r="H413" s="17">
        <f t="shared" si="74"/>
        <v>138.6</v>
      </c>
      <c r="I413" s="17">
        <f t="shared" si="74"/>
        <v>219.2</v>
      </c>
      <c r="J413" s="17">
        <f t="shared" si="74"/>
        <v>219.2</v>
      </c>
      <c r="K413" s="17">
        <f t="shared" si="74"/>
        <v>219.1</v>
      </c>
      <c r="L413" s="63"/>
    </row>
    <row r="414" spans="1:13" s="1" customFormat="1" ht="17.25" customHeight="1">
      <c r="A414" s="27" t="s">
        <v>67</v>
      </c>
      <c r="B414" s="10">
        <v>988</v>
      </c>
      <c r="C414" s="7" t="s">
        <v>208</v>
      </c>
      <c r="D414" s="7" t="s">
        <v>214</v>
      </c>
      <c r="E414" s="7" t="s">
        <v>215</v>
      </c>
      <c r="F414" s="7"/>
      <c r="G414" s="8">
        <f t="shared" si="74"/>
        <v>796.1</v>
      </c>
      <c r="H414" s="8">
        <f t="shared" si="74"/>
        <v>138.6</v>
      </c>
      <c r="I414" s="8">
        <f t="shared" si="74"/>
        <v>219.2</v>
      </c>
      <c r="J414" s="8">
        <f t="shared" si="74"/>
        <v>219.2</v>
      </c>
      <c r="K414" s="8">
        <f t="shared" si="74"/>
        <v>219.1</v>
      </c>
      <c r="L414" s="63"/>
    </row>
    <row r="415" spans="1:13" s="1" customFormat="1" ht="26.45" customHeight="1">
      <c r="A415" s="27" t="s">
        <v>64</v>
      </c>
      <c r="B415" s="10">
        <v>988</v>
      </c>
      <c r="C415" s="7" t="s">
        <v>208</v>
      </c>
      <c r="D415" s="7" t="s">
        <v>214</v>
      </c>
      <c r="E415" s="7" t="s">
        <v>65</v>
      </c>
      <c r="F415" s="7"/>
      <c r="G415" s="8">
        <f t="shared" si="74"/>
        <v>796.1</v>
      </c>
      <c r="H415" s="8">
        <f t="shared" si="74"/>
        <v>138.6</v>
      </c>
      <c r="I415" s="8">
        <f t="shared" si="74"/>
        <v>219.2</v>
      </c>
      <c r="J415" s="8">
        <f t="shared" si="74"/>
        <v>219.2</v>
      </c>
      <c r="K415" s="8">
        <f t="shared" si="74"/>
        <v>219.1</v>
      </c>
      <c r="L415" s="63"/>
    </row>
    <row r="416" spans="1:13" s="1" customFormat="1" ht="14.25" customHeight="1">
      <c r="A416" s="27" t="s">
        <v>121</v>
      </c>
      <c r="B416" s="10">
        <v>988</v>
      </c>
      <c r="C416" s="7" t="s">
        <v>208</v>
      </c>
      <c r="D416" s="7" t="s">
        <v>214</v>
      </c>
      <c r="E416" s="7" t="s">
        <v>120</v>
      </c>
      <c r="F416" s="7"/>
      <c r="G416" s="8">
        <f t="shared" si="74"/>
        <v>796.1</v>
      </c>
      <c r="H416" s="8">
        <f t="shared" si="74"/>
        <v>138.6</v>
      </c>
      <c r="I416" s="8">
        <f t="shared" si="74"/>
        <v>219.2</v>
      </c>
      <c r="J416" s="8">
        <f t="shared" si="74"/>
        <v>219.2</v>
      </c>
      <c r="K416" s="8">
        <f t="shared" si="74"/>
        <v>219.1</v>
      </c>
      <c r="L416" s="63"/>
    </row>
    <row r="417" spans="1:12" s="1" customFormat="1" ht="26.45" customHeight="1">
      <c r="A417" s="27" t="s">
        <v>221</v>
      </c>
      <c r="B417" s="10">
        <v>988</v>
      </c>
      <c r="C417" s="7" t="s">
        <v>208</v>
      </c>
      <c r="D417" s="7" t="s">
        <v>214</v>
      </c>
      <c r="E417" s="7" t="s">
        <v>120</v>
      </c>
      <c r="F417" s="7" t="s">
        <v>220</v>
      </c>
      <c r="G417" s="8">
        <f>H417+I417+J417+K417</f>
        <v>796.1</v>
      </c>
      <c r="H417" s="15">
        <v>138.6</v>
      </c>
      <c r="I417" s="15">
        <v>219.2</v>
      </c>
      <c r="J417" s="15">
        <v>219.2</v>
      </c>
      <c r="K417" s="15">
        <v>219.1</v>
      </c>
      <c r="L417" s="63"/>
    </row>
    <row r="418" spans="1:12" s="1" customFormat="1" ht="16.5" customHeight="1">
      <c r="A418" s="25" t="s">
        <v>224</v>
      </c>
      <c r="B418" s="30">
        <v>988</v>
      </c>
      <c r="C418" s="18" t="s">
        <v>223</v>
      </c>
      <c r="D418" s="18"/>
      <c r="E418" s="18"/>
      <c r="F418" s="18"/>
      <c r="G418" s="17">
        <f t="shared" ref="G418:K422" si="75">G419</f>
        <v>1132.1000000000001</v>
      </c>
      <c r="H418" s="17">
        <f t="shared" si="75"/>
        <v>280.2</v>
      </c>
      <c r="I418" s="17">
        <f t="shared" si="75"/>
        <v>291.5</v>
      </c>
      <c r="J418" s="17">
        <f t="shared" si="75"/>
        <v>280.2</v>
      </c>
      <c r="K418" s="17">
        <f t="shared" si="75"/>
        <v>280.2</v>
      </c>
      <c r="L418" s="63"/>
    </row>
    <row r="419" spans="1:12" s="1" customFormat="1" ht="145.5" customHeight="1">
      <c r="A419" s="80" t="s">
        <v>213</v>
      </c>
      <c r="B419" s="30">
        <v>988</v>
      </c>
      <c r="C419" s="18" t="s">
        <v>223</v>
      </c>
      <c r="D419" s="18" t="s">
        <v>166</v>
      </c>
      <c r="E419" s="16"/>
      <c r="F419" s="16"/>
      <c r="G419" s="17">
        <f t="shared" si="75"/>
        <v>1132.1000000000001</v>
      </c>
      <c r="H419" s="17">
        <f t="shared" si="75"/>
        <v>280.2</v>
      </c>
      <c r="I419" s="17">
        <f t="shared" si="75"/>
        <v>291.5</v>
      </c>
      <c r="J419" s="17">
        <f t="shared" si="75"/>
        <v>280.2</v>
      </c>
      <c r="K419" s="17">
        <f t="shared" si="75"/>
        <v>280.2</v>
      </c>
      <c r="L419" s="63"/>
    </row>
    <row r="420" spans="1:12" s="1" customFormat="1" ht="14.25" customHeight="1">
      <c r="A420" s="27" t="s">
        <v>67</v>
      </c>
      <c r="B420" s="10">
        <v>988</v>
      </c>
      <c r="C420" s="7" t="s">
        <v>223</v>
      </c>
      <c r="D420" s="7" t="s">
        <v>166</v>
      </c>
      <c r="E420" s="3">
        <v>300</v>
      </c>
      <c r="F420" s="3"/>
      <c r="G420" s="8">
        <f t="shared" si="75"/>
        <v>1132.1000000000001</v>
      </c>
      <c r="H420" s="8">
        <f t="shared" si="75"/>
        <v>280.2</v>
      </c>
      <c r="I420" s="8">
        <f t="shared" si="75"/>
        <v>291.5</v>
      </c>
      <c r="J420" s="8">
        <f t="shared" si="75"/>
        <v>280.2</v>
      </c>
      <c r="K420" s="8">
        <f t="shared" si="75"/>
        <v>280.2</v>
      </c>
      <c r="L420" s="63"/>
    </row>
    <row r="421" spans="1:12" s="1" customFormat="1" ht="26.45" customHeight="1">
      <c r="A421" s="27" t="s">
        <v>64</v>
      </c>
      <c r="B421" s="10">
        <v>988</v>
      </c>
      <c r="C421" s="7" t="s">
        <v>223</v>
      </c>
      <c r="D421" s="7" t="s">
        <v>166</v>
      </c>
      <c r="E421" s="7" t="s">
        <v>65</v>
      </c>
      <c r="F421" s="7"/>
      <c r="G421" s="8">
        <f t="shared" si="75"/>
        <v>1132.1000000000001</v>
      </c>
      <c r="H421" s="8">
        <f t="shared" si="75"/>
        <v>280.2</v>
      </c>
      <c r="I421" s="8">
        <f t="shared" si="75"/>
        <v>291.5</v>
      </c>
      <c r="J421" s="8">
        <f t="shared" si="75"/>
        <v>280.2</v>
      </c>
      <c r="K421" s="8">
        <f t="shared" si="75"/>
        <v>280.2</v>
      </c>
      <c r="L421" s="63"/>
    </row>
    <row r="422" spans="1:12" s="1" customFormat="1" ht="18.75" customHeight="1">
      <c r="A422" s="27" t="s">
        <v>121</v>
      </c>
      <c r="B422" s="10">
        <v>988</v>
      </c>
      <c r="C422" s="7" t="s">
        <v>223</v>
      </c>
      <c r="D422" s="7" t="s">
        <v>166</v>
      </c>
      <c r="E422" s="7" t="s">
        <v>120</v>
      </c>
      <c r="F422" s="7"/>
      <c r="G422" s="8">
        <f t="shared" si="75"/>
        <v>1132.1000000000001</v>
      </c>
      <c r="H422" s="8">
        <f t="shared" si="75"/>
        <v>280.2</v>
      </c>
      <c r="I422" s="8">
        <f t="shared" si="75"/>
        <v>291.5</v>
      </c>
      <c r="J422" s="8">
        <f t="shared" si="75"/>
        <v>280.2</v>
      </c>
      <c r="K422" s="8">
        <f t="shared" si="75"/>
        <v>280.2</v>
      </c>
      <c r="L422" s="63"/>
    </row>
    <row r="423" spans="1:12" s="1" customFormat="1" ht="26.45" customHeight="1">
      <c r="A423" s="27" t="s">
        <v>221</v>
      </c>
      <c r="B423" s="10">
        <v>988</v>
      </c>
      <c r="C423" s="7" t="s">
        <v>223</v>
      </c>
      <c r="D423" s="7" t="s">
        <v>166</v>
      </c>
      <c r="E423" s="7" t="s">
        <v>120</v>
      </c>
      <c r="F423" s="7" t="s">
        <v>220</v>
      </c>
      <c r="G423" s="8">
        <f>H423+I423+J423+K423</f>
        <v>1132.1000000000001</v>
      </c>
      <c r="H423" s="15">
        <v>280.2</v>
      </c>
      <c r="I423" s="15">
        <v>291.5</v>
      </c>
      <c r="J423" s="15">
        <v>280.2</v>
      </c>
      <c r="K423" s="15">
        <v>280.2</v>
      </c>
      <c r="L423" s="63"/>
    </row>
    <row r="424" spans="1:12" s="1" customFormat="1" ht="18" customHeight="1">
      <c r="A424" s="25" t="s">
        <v>22</v>
      </c>
      <c r="B424" s="30">
        <v>988</v>
      </c>
      <c r="C424" s="18">
        <v>1004</v>
      </c>
      <c r="D424" s="18"/>
      <c r="E424" s="16"/>
      <c r="F424" s="16"/>
      <c r="G424" s="17">
        <f>G425+G430</f>
        <v>33657.899999999994</v>
      </c>
      <c r="H424" s="17">
        <f>H425+H430</f>
        <v>8414.4</v>
      </c>
      <c r="I424" s="17">
        <f>I425+I430</f>
        <v>8414.5</v>
      </c>
      <c r="J424" s="17">
        <f>J425+J430</f>
        <v>8414.5</v>
      </c>
      <c r="K424" s="17">
        <f>K425+K430</f>
        <v>8414.5</v>
      </c>
      <c r="L424" s="63"/>
    </row>
    <row r="425" spans="1:12" s="1" customFormat="1" ht="52.15" customHeight="1">
      <c r="A425" s="25" t="s">
        <v>132</v>
      </c>
      <c r="B425" s="30">
        <v>988</v>
      </c>
      <c r="C425" s="18">
        <v>1004</v>
      </c>
      <c r="D425" s="18" t="s">
        <v>133</v>
      </c>
      <c r="E425" s="16"/>
      <c r="F425" s="16"/>
      <c r="G425" s="17">
        <f t="shared" ref="G425:K428" si="76">G426</f>
        <v>21782.799999999999</v>
      </c>
      <c r="H425" s="17">
        <f t="shared" si="76"/>
        <v>5445.7</v>
      </c>
      <c r="I425" s="17">
        <f t="shared" si="76"/>
        <v>5445.7</v>
      </c>
      <c r="J425" s="17">
        <f t="shared" si="76"/>
        <v>5445.7</v>
      </c>
      <c r="K425" s="17">
        <f t="shared" si="76"/>
        <v>5445.7</v>
      </c>
      <c r="L425" s="63"/>
    </row>
    <row r="426" spans="1:12" s="1" customFormat="1" ht="15" customHeight="1">
      <c r="A426" s="27" t="s">
        <v>67</v>
      </c>
      <c r="B426" s="10">
        <v>988</v>
      </c>
      <c r="C426" s="7">
        <v>1004</v>
      </c>
      <c r="D426" s="7" t="s">
        <v>133</v>
      </c>
      <c r="E426" s="3">
        <v>300</v>
      </c>
      <c r="F426" s="3"/>
      <c r="G426" s="8">
        <f t="shared" si="76"/>
        <v>21782.799999999999</v>
      </c>
      <c r="H426" s="8">
        <f t="shared" si="76"/>
        <v>5445.7</v>
      </c>
      <c r="I426" s="8">
        <f t="shared" si="76"/>
        <v>5445.7</v>
      </c>
      <c r="J426" s="8">
        <f t="shared" si="76"/>
        <v>5445.7</v>
      </c>
      <c r="K426" s="8">
        <f t="shared" si="76"/>
        <v>5445.7</v>
      </c>
      <c r="L426" s="63"/>
    </row>
    <row r="427" spans="1:12" s="1" customFormat="1" ht="26.45" customHeight="1">
      <c r="A427" s="27" t="s">
        <v>64</v>
      </c>
      <c r="B427" s="10">
        <v>988</v>
      </c>
      <c r="C427" s="7">
        <v>1004</v>
      </c>
      <c r="D427" s="7" t="s">
        <v>133</v>
      </c>
      <c r="E427" s="3">
        <v>310</v>
      </c>
      <c r="F427" s="3"/>
      <c r="G427" s="8">
        <f t="shared" si="76"/>
        <v>21782.799999999999</v>
      </c>
      <c r="H427" s="8">
        <f t="shared" si="76"/>
        <v>5445.7</v>
      </c>
      <c r="I427" s="8">
        <f t="shared" si="76"/>
        <v>5445.7</v>
      </c>
      <c r="J427" s="8">
        <f t="shared" si="76"/>
        <v>5445.7</v>
      </c>
      <c r="K427" s="8">
        <f t="shared" si="76"/>
        <v>5445.7</v>
      </c>
      <c r="L427" s="63"/>
    </row>
    <row r="428" spans="1:12" s="1" customFormat="1" ht="26.45" customHeight="1">
      <c r="A428" s="27" t="s">
        <v>123</v>
      </c>
      <c r="B428" s="10">
        <v>988</v>
      </c>
      <c r="C428" s="7">
        <v>1004</v>
      </c>
      <c r="D428" s="7" t="s">
        <v>133</v>
      </c>
      <c r="E428" s="3">
        <v>313</v>
      </c>
      <c r="F428" s="3"/>
      <c r="G428" s="8">
        <f>G429</f>
        <v>21782.799999999999</v>
      </c>
      <c r="H428" s="8">
        <f>H429</f>
        <v>5445.7</v>
      </c>
      <c r="I428" s="8">
        <f t="shared" si="76"/>
        <v>5445.7</v>
      </c>
      <c r="J428" s="8">
        <f t="shared" si="76"/>
        <v>5445.7</v>
      </c>
      <c r="K428" s="8">
        <f t="shared" si="76"/>
        <v>5445.7</v>
      </c>
      <c r="L428" s="63"/>
    </row>
    <row r="429" spans="1:12" s="1" customFormat="1" ht="22.5" customHeight="1">
      <c r="A429" s="27" t="s">
        <v>257</v>
      </c>
      <c r="B429" s="10">
        <v>988</v>
      </c>
      <c r="C429" s="7">
        <v>1004</v>
      </c>
      <c r="D429" s="7" t="s">
        <v>133</v>
      </c>
      <c r="E429" s="3">
        <v>313</v>
      </c>
      <c r="F429" s="3">
        <v>262</v>
      </c>
      <c r="G429" s="8">
        <f>H429+I429+J429+K429</f>
        <v>21782.799999999999</v>
      </c>
      <c r="H429" s="15">
        <v>5445.7</v>
      </c>
      <c r="I429" s="15">
        <v>5445.7</v>
      </c>
      <c r="J429" s="15">
        <v>5445.7</v>
      </c>
      <c r="K429" s="15">
        <v>5445.7</v>
      </c>
      <c r="L429" s="63"/>
    </row>
    <row r="430" spans="1:12" s="1" customFormat="1" ht="48.75" customHeight="1">
      <c r="A430" s="25" t="s">
        <v>135</v>
      </c>
      <c r="B430" s="30">
        <v>988</v>
      </c>
      <c r="C430" s="18">
        <v>1004</v>
      </c>
      <c r="D430" s="18" t="s">
        <v>134</v>
      </c>
      <c r="E430" s="16"/>
      <c r="F430" s="16"/>
      <c r="G430" s="17">
        <f t="shared" ref="G430:K433" si="77">G431</f>
        <v>11875.099999999999</v>
      </c>
      <c r="H430" s="17">
        <f>H431</f>
        <v>2968.7</v>
      </c>
      <c r="I430" s="17">
        <f t="shared" si="77"/>
        <v>2968.8</v>
      </c>
      <c r="J430" s="17">
        <f t="shared" si="77"/>
        <v>2968.8</v>
      </c>
      <c r="K430" s="17">
        <f t="shared" si="77"/>
        <v>2968.8</v>
      </c>
      <c r="L430" s="63"/>
    </row>
    <row r="431" spans="1:12" s="1" customFormat="1" ht="15.75" customHeight="1">
      <c r="A431" s="27" t="s">
        <v>67</v>
      </c>
      <c r="B431" s="10">
        <v>988</v>
      </c>
      <c r="C431" s="7">
        <v>1004</v>
      </c>
      <c r="D431" s="7" t="s">
        <v>134</v>
      </c>
      <c r="E431" s="3">
        <v>300</v>
      </c>
      <c r="F431" s="3"/>
      <c r="G431" s="8">
        <f t="shared" si="77"/>
        <v>11875.099999999999</v>
      </c>
      <c r="H431" s="8">
        <f t="shared" si="77"/>
        <v>2968.7</v>
      </c>
      <c r="I431" s="8">
        <f t="shared" si="77"/>
        <v>2968.8</v>
      </c>
      <c r="J431" s="8">
        <f t="shared" si="77"/>
        <v>2968.8</v>
      </c>
      <c r="K431" s="8">
        <f t="shared" si="77"/>
        <v>2968.8</v>
      </c>
      <c r="L431" s="63"/>
    </row>
    <row r="432" spans="1:12" s="1" customFormat="1" ht="26.45" customHeight="1">
      <c r="A432" s="27" t="s">
        <v>78</v>
      </c>
      <c r="B432" s="10">
        <v>988</v>
      </c>
      <c r="C432" s="7">
        <v>1004</v>
      </c>
      <c r="D432" s="7" t="s">
        <v>134</v>
      </c>
      <c r="E432" s="3">
        <v>320</v>
      </c>
      <c r="F432" s="3"/>
      <c r="G432" s="8">
        <f t="shared" si="77"/>
        <v>11875.099999999999</v>
      </c>
      <c r="H432" s="8">
        <f>H433</f>
        <v>2968.7</v>
      </c>
      <c r="I432" s="8">
        <f>I433</f>
        <v>2968.8</v>
      </c>
      <c r="J432" s="8">
        <f>J433</f>
        <v>2968.8</v>
      </c>
      <c r="K432" s="8">
        <f t="shared" si="77"/>
        <v>2968.8</v>
      </c>
      <c r="L432" s="63"/>
    </row>
    <row r="433" spans="1:14" s="1" customFormat="1" ht="26.45" customHeight="1">
      <c r="A433" s="27" t="s">
        <v>122</v>
      </c>
      <c r="B433" s="10">
        <v>988</v>
      </c>
      <c r="C433" s="7">
        <v>1004</v>
      </c>
      <c r="D433" s="7" t="s">
        <v>134</v>
      </c>
      <c r="E433" s="3">
        <v>323</v>
      </c>
      <c r="F433" s="3"/>
      <c r="G433" s="8">
        <f t="shared" si="77"/>
        <v>11875.099999999999</v>
      </c>
      <c r="H433" s="8">
        <f t="shared" si="77"/>
        <v>2968.7</v>
      </c>
      <c r="I433" s="8">
        <f t="shared" si="77"/>
        <v>2968.8</v>
      </c>
      <c r="J433" s="8">
        <f t="shared" si="77"/>
        <v>2968.8</v>
      </c>
      <c r="K433" s="8">
        <f t="shared" si="77"/>
        <v>2968.8</v>
      </c>
      <c r="L433" s="63"/>
    </row>
    <row r="434" spans="1:14" s="1" customFormat="1" ht="14.25" customHeight="1">
      <c r="A434" s="27" t="s">
        <v>111</v>
      </c>
      <c r="B434" s="10">
        <v>988</v>
      </c>
      <c r="C434" s="7">
        <v>1004</v>
      </c>
      <c r="D434" s="7" t="s">
        <v>134</v>
      </c>
      <c r="E434" s="3">
        <v>323</v>
      </c>
      <c r="F434" s="3">
        <v>226</v>
      </c>
      <c r="G434" s="8">
        <f>H434+I434+J434+K434</f>
        <v>11875.099999999999</v>
      </c>
      <c r="H434" s="15">
        <v>2968.7</v>
      </c>
      <c r="I434" s="15">
        <v>2968.8</v>
      </c>
      <c r="J434" s="15">
        <v>2968.8</v>
      </c>
      <c r="K434" s="15">
        <v>2968.8</v>
      </c>
      <c r="L434" s="63"/>
    </row>
    <row r="435" spans="1:14" s="1" customFormat="1" ht="19.5" customHeight="1">
      <c r="A435" s="26" t="s">
        <v>23</v>
      </c>
      <c r="B435" s="12">
        <v>988</v>
      </c>
      <c r="C435" s="13">
        <v>1100</v>
      </c>
      <c r="D435" s="13"/>
      <c r="E435" s="12"/>
      <c r="F435" s="12"/>
      <c r="G435" s="6">
        <f>G436</f>
        <v>616.80000000000007</v>
      </c>
      <c r="H435" s="6">
        <f>H436</f>
        <v>292.5</v>
      </c>
      <c r="I435" s="6">
        <f>I436</f>
        <v>108.1</v>
      </c>
      <c r="J435" s="6">
        <f>J436</f>
        <v>108.1</v>
      </c>
      <c r="K435" s="6">
        <f>K436</f>
        <v>108.1</v>
      </c>
      <c r="L435" s="63"/>
    </row>
    <row r="436" spans="1:14" s="1" customFormat="1" ht="16.5" customHeight="1">
      <c r="A436" s="25" t="s">
        <v>24</v>
      </c>
      <c r="B436" s="30">
        <v>988</v>
      </c>
      <c r="C436" s="43">
        <v>1102</v>
      </c>
      <c r="D436" s="43"/>
      <c r="E436" s="30"/>
      <c r="F436" s="30"/>
      <c r="G436" s="17">
        <f>G438</f>
        <v>616.80000000000007</v>
      </c>
      <c r="H436" s="17">
        <f>H438</f>
        <v>292.5</v>
      </c>
      <c r="I436" s="17">
        <f>I438</f>
        <v>108.1</v>
      </c>
      <c r="J436" s="17">
        <f>J438</f>
        <v>108.1</v>
      </c>
      <c r="K436" s="17">
        <f>K438</f>
        <v>108.1</v>
      </c>
      <c r="L436" s="63"/>
    </row>
    <row r="437" spans="1:14" s="2" customFormat="1" ht="90.6" customHeight="1">
      <c r="A437" s="25" t="s">
        <v>178</v>
      </c>
      <c r="B437" s="30">
        <v>988</v>
      </c>
      <c r="C437" s="43" t="s">
        <v>179</v>
      </c>
      <c r="D437" s="43" t="s">
        <v>197</v>
      </c>
      <c r="E437" s="30"/>
      <c r="F437" s="30"/>
      <c r="G437" s="17">
        <f>G438</f>
        <v>616.80000000000007</v>
      </c>
      <c r="H437" s="17">
        <f>H438</f>
        <v>292.5</v>
      </c>
      <c r="I437" s="17">
        <f>I438</f>
        <v>108.1</v>
      </c>
      <c r="J437" s="17">
        <f>J438</f>
        <v>108.1</v>
      </c>
      <c r="K437" s="17">
        <f>K438</f>
        <v>108.1</v>
      </c>
      <c r="L437" s="64"/>
    </row>
    <row r="438" spans="1:14" s="1" customFormat="1" ht="85.15" customHeight="1">
      <c r="A438" s="27" t="s">
        <v>77</v>
      </c>
      <c r="B438" s="10">
        <v>988</v>
      </c>
      <c r="C438" s="9">
        <v>1102</v>
      </c>
      <c r="D438" s="9" t="s">
        <v>167</v>
      </c>
      <c r="E438" s="10"/>
      <c r="F438" s="10"/>
      <c r="G438" s="8">
        <f>G439</f>
        <v>616.80000000000007</v>
      </c>
      <c r="H438" s="8">
        <f t="shared" ref="H438:K441" si="78">H439</f>
        <v>292.5</v>
      </c>
      <c r="I438" s="8">
        <f t="shared" si="78"/>
        <v>108.1</v>
      </c>
      <c r="J438" s="8">
        <f t="shared" si="78"/>
        <v>108.1</v>
      </c>
      <c r="K438" s="8">
        <f t="shared" si="78"/>
        <v>108.1</v>
      </c>
      <c r="L438" s="63"/>
    </row>
    <row r="439" spans="1:14" s="1" customFormat="1" ht="26.45" customHeight="1">
      <c r="A439" s="27" t="s">
        <v>251</v>
      </c>
      <c r="B439" s="10">
        <v>988</v>
      </c>
      <c r="C439" s="9">
        <v>1102</v>
      </c>
      <c r="D439" s="9" t="s">
        <v>167</v>
      </c>
      <c r="E439" s="10">
        <v>200</v>
      </c>
      <c r="F439" s="10"/>
      <c r="G439" s="8">
        <f>G440</f>
        <v>616.80000000000007</v>
      </c>
      <c r="H439" s="8">
        <f t="shared" si="78"/>
        <v>292.5</v>
      </c>
      <c r="I439" s="8">
        <f t="shared" si="78"/>
        <v>108.1</v>
      </c>
      <c r="J439" s="8">
        <f t="shared" si="78"/>
        <v>108.1</v>
      </c>
      <c r="K439" s="8">
        <f t="shared" si="78"/>
        <v>108.1</v>
      </c>
      <c r="L439" s="63"/>
    </row>
    <row r="440" spans="1:14" s="1" customFormat="1" ht="26.45" customHeight="1">
      <c r="A440" s="27" t="s">
        <v>60</v>
      </c>
      <c r="B440" s="10">
        <v>988</v>
      </c>
      <c r="C440" s="9">
        <v>1102</v>
      </c>
      <c r="D440" s="9" t="s">
        <v>167</v>
      </c>
      <c r="E440" s="10">
        <v>240</v>
      </c>
      <c r="F440" s="10"/>
      <c r="G440" s="8">
        <f>G441</f>
        <v>616.80000000000007</v>
      </c>
      <c r="H440" s="8">
        <f>H441</f>
        <v>292.5</v>
      </c>
      <c r="I440" s="8">
        <f t="shared" si="78"/>
        <v>108.1</v>
      </c>
      <c r="J440" s="8">
        <f>J441</f>
        <v>108.1</v>
      </c>
      <c r="K440" s="8">
        <f t="shared" si="78"/>
        <v>108.1</v>
      </c>
      <c r="L440" s="63"/>
    </row>
    <row r="441" spans="1:14" s="1" customFormat="1" ht="13.5" customHeight="1">
      <c r="A441" s="27" t="s">
        <v>252</v>
      </c>
      <c r="B441" s="10">
        <v>988</v>
      </c>
      <c r="C441" s="9">
        <v>1102</v>
      </c>
      <c r="D441" s="9" t="s">
        <v>167</v>
      </c>
      <c r="E441" s="10">
        <v>244</v>
      </c>
      <c r="F441" s="10"/>
      <c r="G441" s="8">
        <f>G442</f>
        <v>616.80000000000007</v>
      </c>
      <c r="H441" s="8">
        <f>H442</f>
        <v>292.5</v>
      </c>
      <c r="I441" s="8">
        <f t="shared" si="78"/>
        <v>108.1</v>
      </c>
      <c r="J441" s="8">
        <f t="shared" si="78"/>
        <v>108.1</v>
      </c>
      <c r="K441" s="8">
        <f t="shared" si="78"/>
        <v>108.1</v>
      </c>
      <c r="L441" s="63"/>
    </row>
    <row r="442" spans="1:14" s="1" customFormat="1" ht="13.5" customHeight="1">
      <c r="A442" s="27" t="s">
        <v>111</v>
      </c>
      <c r="B442" s="10">
        <v>988</v>
      </c>
      <c r="C442" s="9">
        <v>1102</v>
      </c>
      <c r="D442" s="9" t="s">
        <v>167</v>
      </c>
      <c r="E442" s="10">
        <v>244</v>
      </c>
      <c r="F442" s="10">
        <v>226</v>
      </c>
      <c r="G442" s="8">
        <f>H442+I442+J442+K442</f>
        <v>616.80000000000007</v>
      </c>
      <c r="H442" s="15">
        <v>292.5</v>
      </c>
      <c r="I442" s="15">
        <v>108.1</v>
      </c>
      <c r="J442" s="15">
        <v>108.1</v>
      </c>
      <c r="K442" s="15">
        <v>108.1</v>
      </c>
      <c r="L442" s="63"/>
    </row>
    <row r="443" spans="1:14" s="1" customFormat="1" ht="17.25" customHeight="1">
      <c r="A443" s="26" t="s">
        <v>25</v>
      </c>
      <c r="B443" s="12">
        <v>988</v>
      </c>
      <c r="C443" s="13">
        <v>1200</v>
      </c>
      <c r="D443" s="13"/>
      <c r="E443" s="12"/>
      <c r="F443" s="12"/>
      <c r="G443" s="56">
        <f>G444</f>
        <v>1304.7</v>
      </c>
      <c r="H443" s="56">
        <f>H444</f>
        <v>488.6</v>
      </c>
      <c r="I443" s="56">
        <f>I444</f>
        <v>293.7</v>
      </c>
      <c r="J443" s="56">
        <f>J444</f>
        <v>488.7</v>
      </c>
      <c r="K443" s="56">
        <f>K444</f>
        <v>33.700000000000003</v>
      </c>
      <c r="L443" s="63"/>
    </row>
    <row r="444" spans="1:14" s="1" customFormat="1" ht="14.25" customHeight="1">
      <c r="A444" s="25" t="s">
        <v>48</v>
      </c>
      <c r="B444" s="30">
        <v>988</v>
      </c>
      <c r="C444" s="43">
        <v>1202</v>
      </c>
      <c r="D444" s="43"/>
      <c r="E444" s="30"/>
      <c r="F444" s="30"/>
      <c r="G444" s="76">
        <f>G446</f>
        <v>1304.7</v>
      </c>
      <c r="H444" s="76">
        <f>H446</f>
        <v>488.6</v>
      </c>
      <c r="I444" s="76">
        <f>I446</f>
        <v>293.7</v>
      </c>
      <c r="J444" s="76">
        <f>J446</f>
        <v>488.7</v>
      </c>
      <c r="K444" s="11">
        <f>K446</f>
        <v>33.700000000000003</v>
      </c>
      <c r="L444" s="63"/>
    </row>
    <row r="445" spans="1:14" s="21" customFormat="1" ht="126.75" customHeight="1">
      <c r="A445" s="25" t="s">
        <v>182</v>
      </c>
      <c r="B445" s="30">
        <v>988</v>
      </c>
      <c r="C445" s="43" t="s">
        <v>180</v>
      </c>
      <c r="D445" s="43" t="s">
        <v>198</v>
      </c>
      <c r="E445" s="30"/>
      <c r="F445" s="30"/>
      <c r="G445" s="76">
        <f>G446</f>
        <v>1304.7</v>
      </c>
      <c r="H445" s="76">
        <f>H446</f>
        <v>488.6</v>
      </c>
      <c r="I445" s="76">
        <f>I446</f>
        <v>293.7</v>
      </c>
      <c r="J445" s="76">
        <f>J446</f>
        <v>488.7</v>
      </c>
      <c r="K445" s="11">
        <f>K446</f>
        <v>33.700000000000003</v>
      </c>
      <c r="L445" s="67"/>
      <c r="N445" s="23"/>
    </row>
    <row r="446" spans="1:14" s="1" customFormat="1" ht="104.25" customHeight="1">
      <c r="A446" s="27" t="s">
        <v>267</v>
      </c>
      <c r="B446" s="10">
        <v>988</v>
      </c>
      <c r="C446" s="9">
        <v>1202</v>
      </c>
      <c r="D446" s="9" t="s">
        <v>168</v>
      </c>
      <c r="E446" s="10"/>
      <c r="F446" s="10"/>
      <c r="G446" s="11">
        <f t="shared" ref="G446:K449" si="79">G447</f>
        <v>1304.7</v>
      </c>
      <c r="H446" s="11">
        <f t="shared" si="79"/>
        <v>488.6</v>
      </c>
      <c r="I446" s="11">
        <f t="shared" si="79"/>
        <v>293.7</v>
      </c>
      <c r="J446" s="11">
        <f t="shared" si="79"/>
        <v>488.7</v>
      </c>
      <c r="K446" s="11">
        <f t="shared" si="79"/>
        <v>33.700000000000003</v>
      </c>
      <c r="L446" s="63"/>
    </row>
    <row r="447" spans="1:14" s="1" customFormat="1" ht="24.75" customHeight="1">
      <c r="A447" s="27" t="s">
        <v>251</v>
      </c>
      <c r="B447" s="10">
        <v>988</v>
      </c>
      <c r="C447" s="9">
        <v>1202</v>
      </c>
      <c r="D447" s="9" t="s">
        <v>168</v>
      </c>
      <c r="E447" s="10">
        <v>200</v>
      </c>
      <c r="F447" s="10"/>
      <c r="G447" s="11">
        <f t="shared" si="79"/>
        <v>1304.7</v>
      </c>
      <c r="H447" s="11">
        <f t="shared" si="79"/>
        <v>488.6</v>
      </c>
      <c r="I447" s="11">
        <f t="shared" si="79"/>
        <v>293.7</v>
      </c>
      <c r="J447" s="11">
        <f t="shared" si="79"/>
        <v>488.7</v>
      </c>
      <c r="K447" s="11">
        <f t="shared" si="79"/>
        <v>33.700000000000003</v>
      </c>
      <c r="L447" s="63"/>
    </row>
    <row r="448" spans="1:14" s="1" customFormat="1" ht="21.75" customHeight="1">
      <c r="A448" s="27" t="s">
        <v>60</v>
      </c>
      <c r="B448" s="10">
        <v>988</v>
      </c>
      <c r="C448" s="9">
        <v>1202</v>
      </c>
      <c r="D448" s="9" t="s">
        <v>168</v>
      </c>
      <c r="E448" s="10">
        <v>240</v>
      </c>
      <c r="F448" s="10"/>
      <c r="G448" s="11">
        <f t="shared" si="79"/>
        <v>1304.7</v>
      </c>
      <c r="H448" s="11">
        <f>H449</f>
        <v>488.6</v>
      </c>
      <c r="I448" s="11">
        <f t="shared" si="79"/>
        <v>293.7</v>
      </c>
      <c r="J448" s="11">
        <f t="shared" si="79"/>
        <v>488.7</v>
      </c>
      <c r="K448" s="11">
        <f t="shared" si="79"/>
        <v>33.700000000000003</v>
      </c>
      <c r="L448" s="63"/>
    </row>
    <row r="449" spans="1:14" s="1" customFormat="1" ht="12" customHeight="1">
      <c r="A449" s="27" t="s">
        <v>252</v>
      </c>
      <c r="B449" s="10">
        <v>988</v>
      </c>
      <c r="C449" s="9">
        <v>1202</v>
      </c>
      <c r="D449" s="9" t="s">
        <v>168</v>
      </c>
      <c r="E449" s="10">
        <v>244</v>
      </c>
      <c r="F449" s="10"/>
      <c r="G449" s="11">
        <f>G450</f>
        <v>1304.7</v>
      </c>
      <c r="H449" s="11">
        <f>H450</f>
        <v>488.6</v>
      </c>
      <c r="I449" s="11">
        <f t="shared" si="79"/>
        <v>293.7</v>
      </c>
      <c r="J449" s="11">
        <f t="shared" si="79"/>
        <v>488.7</v>
      </c>
      <c r="K449" s="11">
        <f t="shared" si="79"/>
        <v>33.700000000000003</v>
      </c>
      <c r="L449" s="63"/>
    </row>
    <row r="450" spans="1:14" s="1" customFormat="1" ht="15" customHeight="1">
      <c r="A450" s="27" t="s">
        <v>111</v>
      </c>
      <c r="B450" s="10">
        <v>988</v>
      </c>
      <c r="C450" s="9">
        <v>1202</v>
      </c>
      <c r="D450" s="9" t="s">
        <v>168</v>
      </c>
      <c r="E450" s="10">
        <v>244</v>
      </c>
      <c r="F450" s="10">
        <v>226</v>
      </c>
      <c r="G450" s="11">
        <f>H450+I450+J450+K450</f>
        <v>1304.7</v>
      </c>
      <c r="H450" s="14">
        <v>488.6</v>
      </c>
      <c r="I450" s="14">
        <v>293.7</v>
      </c>
      <c r="J450" s="14">
        <v>488.7</v>
      </c>
      <c r="K450" s="14">
        <v>33.700000000000003</v>
      </c>
      <c r="L450" s="63"/>
      <c r="N450" s="59"/>
    </row>
    <row r="451" spans="1:14" s="1" customFormat="1" ht="12.75" customHeight="1">
      <c r="A451" s="26" t="s">
        <v>183</v>
      </c>
      <c r="B451" s="12"/>
      <c r="C451" s="13"/>
      <c r="D451" s="13"/>
      <c r="E451" s="12"/>
      <c r="F451" s="12"/>
      <c r="G451" s="6">
        <f>G79+G16</f>
        <v>187013.74999999997</v>
      </c>
      <c r="H451" s="6">
        <f t="shared" ref="H451:K451" si="80">H79+H16</f>
        <v>47075.299999999996</v>
      </c>
      <c r="I451" s="6">
        <f t="shared" si="80"/>
        <v>46699.15</v>
      </c>
      <c r="J451" s="6">
        <f t="shared" si="80"/>
        <v>46713.05</v>
      </c>
      <c r="K451" s="6">
        <f t="shared" si="80"/>
        <v>46526.249999999993</v>
      </c>
      <c r="L451" s="63"/>
      <c r="N451" s="31"/>
    </row>
    <row r="452" spans="1:14" s="1" customFormat="1" ht="29.25" customHeight="1">
      <c r="A452" s="82" t="s">
        <v>265</v>
      </c>
      <c r="B452" s="40"/>
      <c r="C452" s="40"/>
      <c r="D452" s="40"/>
      <c r="E452" s="40"/>
      <c r="F452" s="40"/>
      <c r="G452" s="40"/>
      <c r="H452" s="41"/>
      <c r="I452" s="40"/>
      <c r="J452" s="40"/>
      <c r="K452" s="58"/>
      <c r="L452" s="63"/>
      <c r="N452" s="31"/>
    </row>
    <row r="453" spans="1:14" s="1" customFormat="1" ht="27" customHeight="1">
      <c r="A453" s="83"/>
      <c r="B453" s="95"/>
      <c r="C453" s="95"/>
      <c r="D453" s="95"/>
      <c r="E453" s="95"/>
      <c r="F453" s="95"/>
      <c r="G453" s="95"/>
      <c r="H453" s="81" t="s">
        <v>266</v>
      </c>
      <c r="I453" s="81"/>
      <c r="J453" s="81"/>
      <c r="K453" s="58"/>
      <c r="L453" s="63"/>
      <c r="N453" s="31"/>
    </row>
    <row r="455" spans="1:14" ht="15.75">
      <c r="A455" s="57"/>
      <c r="B455" s="73"/>
      <c r="C455" s="73"/>
      <c r="D455" s="73"/>
      <c r="E455" s="73"/>
      <c r="F455" s="73"/>
      <c r="G455" s="73"/>
      <c r="H455" s="74"/>
      <c r="I455" s="73"/>
      <c r="J455" s="73"/>
    </row>
    <row r="456" spans="1:14" ht="15.75">
      <c r="A456" s="57"/>
      <c r="B456" s="85"/>
      <c r="C456" s="85"/>
      <c r="D456" s="85"/>
      <c r="E456" s="85"/>
      <c r="F456" s="85"/>
      <c r="G456" s="85"/>
      <c r="H456" s="86"/>
      <c r="I456" s="86"/>
      <c r="J456" s="86"/>
    </row>
    <row r="457" spans="1:14">
      <c r="B457" s="73"/>
      <c r="C457" s="73"/>
      <c r="D457" s="73"/>
      <c r="E457" s="75"/>
      <c r="F457" s="73"/>
      <c r="G457" s="73"/>
      <c r="H457" s="73"/>
      <c r="I457" s="73"/>
      <c r="J457" s="73"/>
    </row>
    <row r="458" spans="1:14">
      <c r="B458" s="73"/>
      <c r="C458" s="73"/>
      <c r="D458" s="73"/>
      <c r="E458" s="75"/>
      <c r="F458" s="73"/>
      <c r="G458" s="73"/>
      <c r="H458" s="73"/>
      <c r="I458" s="73"/>
      <c r="J458" s="73"/>
    </row>
    <row r="459" spans="1:14">
      <c r="B459" s="73"/>
      <c r="C459" s="73"/>
      <c r="D459" s="73"/>
      <c r="E459" s="75"/>
      <c r="F459" s="73"/>
      <c r="G459" s="73"/>
      <c r="H459" s="73"/>
      <c r="I459" s="73"/>
      <c r="J459" s="73"/>
    </row>
    <row r="460" spans="1:14">
      <c r="B460" s="73"/>
      <c r="C460" s="73"/>
      <c r="D460" s="73"/>
      <c r="E460" s="75"/>
      <c r="F460" s="73"/>
      <c r="G460" s="73"/>
      <c r="H460" s="73"/>
      <c r="I460" s="73"/>
      <c r="J460" s="73"/>
    </row>
    <row r="461" spans="1:14">
      <c r="E461" s="42"/>
    </row>
    <row r="462" spans="1:14">
      <c r="E462" s="42"/>
    </row>
  </sheetData>
  <mergeCells count="18">
    <mergeCell ref="B456:G456"/>
    <mergeCell ref="H456:J456"/>
    <mergeCell ref="G5:K5"/>
    <mergeCell ref="A8:K9"/>
    <mergeCell ref="A11:A14"/>
    <mergeCell ref="B11:B14"/>
    <mergeCell ref="C11:C14"/>
    <mergeCell ref="D11:D14"/>
    <mergeCell ref="E11:E14"/>
    <mergeCell ref="F11:F14"/>
    <mergeCell ref="G11:G14"/>
    <mergeCell ref="H11:K13"/>
    <mergeCell ref="B453:G453"/>
    <mergeCell ref="H453:J453"/>
    <mergeCell ref="A452:A453"/>
    <mergeCell ref="G2:K2"/>
    <mergeCell ref="G1:K1"/>
    <mergeCell ref="G3:K3"/>
  </mergeCells>
  <pageMargins left="0.7" right="0.7" top="0.75" bottom="0.75" header="0.3" footer="0.3"/>
  <pageSetup paperSize="9" orientation="landscape" r:id="rId1"/>
  <ignoredErrors>
    <ignoredError sqref="G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Dasha</cp:lastModifiedBy>
  <cp:lastPrinted>2020-09-11T12:52:15Z</cp:lastPrinted>
  <dcterms:created xsi:type="dcterms:W3CDTF">1996-10-08T23:32:33Z</dcterms:created>
  <dcterms:modified xsi:type="dcterms:W3CDTF">2020-09-11T13:05:19Z</dcterms:modified>
</cp:coreProperties>
</file>